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<sst xmlns="http://schemas.openxmlformats.org/spreadsheetml/2006/main" count="54" uniqueCount="49">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</sst>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02.08.2016</v>
          </cell>
        </row>
        <row r="6">
          <cell r="G6" t="str">
            <v>Фактично надійшло на 02.08.2016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945875553</v>
          </cell>
          <cell r="D10">
            <v>117401380</v>
          </cell>
          <cell r="G10">
            <v>892172782.39</v>
          </cell>
          <cell r="H10">
            <v>32216556.350000024</v>
          </cell>
          <cell r="I10">
            <v>27.441377903735052</v>
          </cell>
          <cell r="J10">
            <v>-85184823.64999998</v>
          </cell>
          <cell r="K10">
            <v>94.3224274652545</v>
          </cell>
          <cell r="L10">
            <v>-53702770.610000014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1977121191.35</v>
          </cell>
          <cell r="H11">
            <v>130301232.5999999</v>
          </cell>
          <cell r="I11">
            <v>44.77051722686546</v>
          </cell>
          <cell r="J11">
            <v>-160741267.4000001</v>
          </cell>
          <cell r="K11">
            <v>93.90363357951486</v>
          </cell>
          <cell r="L11">
            <v>-128357708.6500001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148606974.13</v>
          </cell>
          <cell r="H12">
            <v>1425940.8599999845</v>
          </cell>
          <cell r="I12">
            <v>7.848780531839049</v>
          </cell>
          <cell r="J12">
            <v>-16741733.140000015</v>
          </cell>
          <cell r="K12">
            <v>118.70939082613586</v>
          </cell>
          <cell r="L12">
            <v>23421449.129999995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244820224.21</v>
          </cell>
          <cell r="H13">
            <v>1477072.800000012</v>
          </cell>
          <cell r="I13">
            <v>5.70993778252801</v>
          </cell>
          <cell r="J13">
            <v>-24391384.199999988</v>
          </cell>
          <cell r="K13">
            <v>117.4634191817799</v>
          </cell>
          <cell r="L13">
            <v>36397699.21000001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191908734.31</v>
          </cell>
          <cell r="H14">
            <v>960461.9399999976</v>
          </cell>
          <cell r="I14">
            <v>2.845307323142545</v>
          </cell>
          <cell r="J14">
            <v>-32795538.060000002</v>
          </cell>
          <cell r="K14">
            <v>86.24142649589935</v>
          </cell>
          <cell r="L14">
            <v>-30616265.689999998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27689568.02</v>
          </cell>
          <cell r="H15">
            <v>182474.87999999896</v>
          </cell>
          <cell r="I15">
            <v>6.004833486902691</v>
          </cell>
          <cell r="J15">
            <v>-2856325.120000001</v>
          </cell>
          <cell r="K15">
            <v>96.71471515168449</v>
          </cell>
          <cell r="L15">
            <v>-940581.9800000004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22262347.95</v>
          </cell>
          <cell r="H16">
            <v>249264.41999999806</v>
          </cell>
          <cell r="I16">
            <v>6.799718479297128</v>
          </cell>
          <cell r="J16">
            <v>-3416540.580000002</v>
          </cell>
          <cell r="K16">
            <v>114.43623225185364</v>
          </cell>
          <cell r="L16">
            <v>2808414.9499999993</v>
          </cell>
        </row>
        <row r="17">
          <cell r="B17">
            <v>132217831</v>
          </cell>
          <cell r="C17">
            <v>84113594</v>
          </cell>
          <cell r="D17">
            <v>11894696</v>
          </cell>
          <cell r="G17">
            <v>102222969.15</v>
          </cell>
          <cell r="H17">
            <v>733367.1400000006</v>
          </cell>
          <cell r="I17">
            <v>6.165497125777747</v>
          </cell>
          <cell r="J17">
            <v>-11161328.86</v>
          </cell>
          <cell r="K17">
            <v>121.52966516922343</v>
          </cell>
          <cell r="L17">
            <v>18109375.150000006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9982848.35</v>
          </cell>
          <cell r="H18">
            <v>117437.33999999985</v>
          </cell>
          <cell r="I18">
            <v>6.630963075472382</v>
          </cell>
          <cell r="J18">
            <v>-1653607.6600000001</v>
          </cell>
          <cell r="K18">
            <v>98.86999818955121</v>
          </cell>
          <cell r="L18">
            <v>-114095.65000000037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9000227.28</v>
          </cell>
          <cell r="H19">
            <v>124546.08000000007</v>
          </cell>
          <cell r="I19">
            <v>7.746997671784434</v>
          </cell>
          <cell r="J19">
            <v>-1483122.92</v>
          </cell>
          <cell r="K19">
            <v>115.25429231361642</v>
          </cell>
          <cell r="L19">
            <v>1191210.2799999993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51920333.68</v>
          </cell>
          <cell r="H20">
            <v>866438.1599999964</v>
          </cell>
          <cell r="I20">
            <v>11.833398980493184</v>
          </cell>
          <cell r="J20">
            <v>-6455533.840000004</v>
          </cell>
          <cell r="K20">
            <v>109.5325157799013</v>
          </cell>
          <cell r="L20">
            <v>4518579.68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38609285.34</v>
          </cell>
          <cell r="H21">
            <v>170744.7400000021</v>
          </cell>
          <cell r="I21">
            <v>2.598848556662383</v>
          </cell>
          <cell r="J21">
            <v>-6399270.259999998</v>
          </cell>
          <cell r="K21">
            <v>110.85132968071298</v>
          </cell>
          <cell r="L21">
            <v>3779495.3400000036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55329451.05</v>
          </cell>
          <cell r="H22">
            <v>349419.8200000003</v>
          </cell>
          <cell r="I22">
            <v>5.218404420726499</v>
          </cell>
          <cell r="J22">
            <v>-6346493.18</v>
          </cell>
          <cell r="K22">
            <v>108.53182165751724</v>
          </cell>
          <cell r="L22">
            <v>4349517.049999997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26410567.1</v>
          </cell>
          <cell r="H23">
            <v>151325.05000000075</v>
          </cell>
          <cell r="I23">
            <v>3.525787812066793</v>
          </cell>
          <cell r="J23">
            <v>-4140624.9499999993</v>
          </cell>
          <cell r="K23">
            <v>115.88080066166036</v>
          </cell>
          <cell r="L23">
            <v>3619417.1000000015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14883162.08</v>
          </cell>
          <cell r="H24">
            <v>138990.50999999978</v>
          </cell>
          <cell r="I24">
            <v>4.836984578013874</v>
          </cell>
          <cell r="J24">
            <v>-2734504.49</v>
          </cell>
          <cell r="K24">
            <v>124.80239274515483</v>
          </cell>
          <cell r="L24">
            <v>2957780.08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63474572</v>
          </cell>
          <cell r="H25">
            <v>685223.5300000012</v>
          </cell>
          <cell r="I25">
            <v>11.190776092541228</v>
          </cell>
          <cell r="J25">
            <v>-5437886.469999999</v>
          </cell>
          <cell r="K25">
            <v>137.08845272257668</v>
          </cell>
          <cell r="L25">
            <v>17172662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27697811.88</v>
          </cell>
          <cell r="H26">
            <v>358907.41999999806</v>
          </cell>
          <cell r="I26">
            <v>7.528769204886908</v>
          </cell>
          <cell r="J26">
            <v>-4408238.580000002</v>
          </cell>
          <cell r="K26">
            <v>101.42662835098217</v>
          </cell>
          <cell r="L26">
            <v>389586.87999999896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19687611.06</v>
          </cell>
          <cell r="H27">
            <v>222302.95999999717</v>
          </cell>
          <cell r="I27">
            <v>7.403324624635031</v>
          </cell>
          <cell r="J27">
            <v>-2780442.040000003</v>
          </cell>
          <cell r="K27">
            <v>103.27919528347624</v>
          </cell>
          <cell r="L27">
            <v>625097.0599999987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36762675.07</v>
          </cell>
          <cell r="H28">
            <v>746520.4399999976</v>
          </cell>
          <cell r="I28">
            <v>16.073961885190432</v>
          </cell>
          <cell r="J28">
            <v>-3897763.5600000024</v>
          </cell>
          <cell r="K28">
            <v>106.11927079543162</v>
          </cell>
          <cell r="L28">
            <v>2119886.0700000003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61668429.34</v>
          </cell>
          <cell r="H29">
            <v>278670.54000000656</v>
          </cell>
          <cell r="I29">
            <v>3.6076770473110913</v>
          </cell>
          <cell r="J29">
            <v>-7445705.459999993</v>
          </cell>
          <cell r="K29">
            <v>112.1857581146142</v>
          </cell>
          <cell r="L29">
            <v>6698502.340000004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29335967.48</v>
          </cell>
          <cell r="H30">
            <v>348183.0300000012</v>
          </cell>
          <cell r="I30">
            <v>7.202534083382211</v>
          </cell>
          <cell r="J30">
            <v>-4485990.969999999</v>
          </cell>
          <cell r="K30">
            <v>124.88315064497988</v>
          </cell>
          <cell r="L30">
            <v>5845234.48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29714220.59</v>
          </cell>
          <cell r="H31">
            <v>196281.73000000045</v>
          </cell>
          <cell r="I31">
            <v>4.833909819857926</v>
          </cell>
          <cell r="J31">
            <v>-3864235.2699999996</v>
          </cell>
          <cell r="K31">
            <v>99.146062213175</v>
          </cell>
          <cell r="L31">
            <v>-255926.41000000015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14064122.8</v>
          </cell>
          <cell r="H32">
            <v>883533.3200000003</v>
          </cell>
          <cell r="I32">
            <v>33.940212929830736</v>
          </cell>
          <cell r="J32">
            <v>-1719671.6799999997</v>
          </cell>
          <cell r="K32">
            <v>112.61284747313918</v>
          </cell>
          <cell r="L32">
            <v>1575207.8000000007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23500195.08</v>
          </cell>
          <cell r="H33">
            <v>227213.27999999747</v>
          </cell>
          <cell r="I33">
            <v>5.9944865555376365</v>
          </cell>
          <cell r="J33">
            <v>-3563157.7200000025</v>
          </cell>
          <cell r="K33">
            <v>114.37226490732759</v>
          </cell>
          <cell r="L33">
            <v>2953085.079999998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20957521.68</v>
          </cell>
          <cell r="H34">
            <v>193438.19999999925</v>
          </cell>
          <cell r="I34">
            <v>4.910303127225078</v>
          </cell>
          <cell r="J34">
            <v>-3745996.8000000007</v>
          </cell>
          <cell r="K34">
            <v>114.04662631572502</v>
          </cell>
          <cell r="L34">
            <v>2581246.6799999997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49799876.92</v>
          </cell>
          <cell r="H35">
            <v>896246.8500000015</v>
          </cell>
          <cell r="I35">
            <v>13.084747561666079</v>
          </cell>
          <cell r="J35">
            <v>-5953307.1499999985</v>
          </cell>
          <cell r="K35">
            <v>110.13833369091522</v>
          </cell>
          <cell r="L35">
            <v>4584123.920000002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4923731.03</v>
          </cell>
          <cell r="H36">
            <v>47880.31000000052</v>
          </cell>
          <cell r="I36">
            <v>4.107782258064561</v>
          </cell>
          <cell r="J36">
            <v>-1117719.6899999995</v>
          </cell>
          <cell r="K36">
            <v>95.41319289284033</v>
          </cell>
          <cell r="L36">
            <v>-236698.96999999974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13766691.14</v>
          </cell>
          <cell r="H37">
            <v>205313.58999999985</v>
          </cell>
          <cell r="I37">
            <v>14.88173248721581</v>
          </cell>
          <cell r="J37">
            <v>-1174321.4100000001</v>
          </cell>
          <cell r="K37">
            <v>103.96172095963496</v>
          </cell>
          <cell r="L37">
            <v>524614.1400000006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7582285.95</v>
          </cell>
          <cell r="H38">
            <v>162925.29000000004</v>
          </cell>
          <cell r="I38">
            <v>13.336636824195732</v>
          </cell>
          <cell r="J38">
            <v>-1058711.71</v>
          </cell>
          <cell r="K38">
            <v>140.8736465668871</v>
          </cell>
          <cell r="L38">
            <v>2199954.95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5211646.96</v>
          </cell>
          <cell r="H39">
            <v>32123.610000000335</v>
          </cell>
          <cell r="I39">
            <v>9.27596950708912</v>
          </cell>
          <cell r="J39">
            <v>-314186.38999999966</v>
          </cell>
          <cell r="K39">
            <v>108.62780284760856</v>
          </cell>
          <cell r="L39">
            <v>413936.95999999996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5759151.47</v>
          </cell>
          <cell r="H40">
            <v>23207.55999999959</v>
          </cell>
          <cell r="I40">
            <v>2.8067776111460003</v>
          </cell>
          <cell r="J40">
            <v>-803632.4400000004</v>
          </cell>
          <cell r="K40">
            <v>159.62773181028996</v>
          </cell>
          <cell r="L40">
            <v>2151287.4699999997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5587642.92</v>
          </cell>
          <cell r="H41">
            <v>11576.589999999851</v>
          </cell>
          <cell r="I41">
            <v>0.707723674155577</v>
          </cell>
          <cell r="J41">
            <v>-1624173.4100000001</v>
          </cell>
          <cell r="K41">
            <v>77.48724103802374</v>
          </cell>
          <cell r="L41">
            <v>-1623406.08</v>
          </cell>
        </row>
        <row r="42">
          <cell r="B42">
            <v>6322190402</v>
          </cell>
          <cell r="C42">
            <v>4297294910</v>
          </cell>
          <cell r="D42">
            <v>594882060</v>
          </cell>
          <cell r="G42">
            <v>4232434819.76</v>
          </cell>
          <cell r="H42">
            <v>174984820.9399999</v>
          </cell>
          <cell r="I42">
            <v>29.41504420893108</v>
          </cell>
          <cell r="J42">
            <v>-413804494.0100002</v>
          </cell>
          <cell r="K42">
            <v>98.49067630687698</v>
          </cell>
          <cell r="L42">
            <v>-64860090.23999977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945875553</v>
      </c>
      <c r="D10" s="33">
        <f>'[1]вспомогат'!D10</f>
        <v>117401380</v>
      </c>
      <c r="E10" s="33">
        <f>'[1]вспомогат'!G10</f>
        <v>892172782.39</v>
      </c>
      <c r="F10" s="33">
        <f>'[1]вспомогат'!H10</f>
        <v>32216556.350000024</v>
      </c>
      <c r="G10" s="34">
        <f>'[1]вспомогат'!I10</f>
        <v>27.441377903735052</v>
      </c>
      <c r="H10" s="35">
        <f>'[1]вспомогат'!J10</f>
        <v>-85184823.64999998</v>
      </c>
      <c r="I10" s="36">
        <f>'[1]вспомогат'!K10</f>
        <v>94.3224274652545</v>
      </c>
      <c r="J10" s="37">
        <f>'[1]вспомогат'!L10</f>
        <v>-53702770.610000014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1977121191.35</v>
      </c>
      <c r="F12" s="38">
        <f>'[1]вспомогат'!H11</f>
        <v>130301232.5999999</v>
      </c>
      <c r="G12" s="39">
        <f>'[1]вспомогат'!I11</f>
        <v>44.77051722686546</v>
      </c>
      <c r="H12" s="35">
        <f>'[1]вспомогат'!J11</f>
        <v>-160741267.4000001</v>
      </c>
      <c r="I12" s="36">
        <f>'[1]вспомогат'!K11</f>
        <v>93.90363357951486</v>
      </c>
      <c r="J12" s="37">
        <f>'[1]вспомогат'!L11</f>
        <v>-128357708.6500001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148606974.13</v>
      </c>
      <c r="F13" s="38">
        <f>'[1]вспомогат'!H12</f>
        <v>1425940.8599999845</v>
      </c>
      <c r="G13" s="39">
        <f>'[1]вспомогат'!I12</f>
        <v>7.848780531839049</v>
      </c>
      <c r="H13" s="35">
        <f>'[1]вспомогат'!J12</f>
        <v>-16741733.140000015</v>
      </c>
      <c r="I13" s="36">
        <f>'[1]вспомогат'!K12</f>
        <v>118.70939082613586</v>
      </c>
      <c r="J13" s="37">
        <f>'[1]вспомогат'!L12</f>
        <v>23421449.129999995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244820224.21</v>
      </c>
      <c r="F14" s="38">
        <f>'[1]вспомогат'!H13</f>
        <v>1477072.800000012</v>
      </c>
      <c r="G14" s="39">
        <f>'[1]вспомогат'!I13</f>
        <v>5.70993778252801</v>
      </c>
      <c r="H14" s="35">
        <f>'[1]вспомогат'!J13</f>
        <v>-24391384.199999988</v>
      </c>
      <c r="I14" s="36">
        <f>'[1]вспомогат'!K13</f>
        <v>117.4634191817799</v>
      </c>
      <c r="J14" s="37">
        <f>'[1]вспомогат'!L13</f>
        <v>36397699.21000001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191908734.31</v>
      </c>
      <c r="F15" s="38">
        <f>'[1]вспомогат'!H14</f>
        <v>960461.9399999976</v>
      </c>
      <c r="G15" s="39">
        <f>'[1]вспомогат'!I14</f>
        <v>2.845307323142545</v>
      </c>
      <c r="H15" s="35">
        <f>'[1]вспомогат'!J14</f>
        <v>-32795538.060000002</v>
      </c>
      <c r="I15" s="36">
        <f>'[1]вспомогат'!K14</f>
        <v>86.24142649589935</v>
      </c>
      <c r="J15" s="37">
        <f>'[1]вспомогат'!L14</f>
        <v>-30616265.689999998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27689568.02</v>
      </c>
      <c r="F16" s="38">
        <f>'[1]вспомогат'!H15</f>
        <v>182474.87999999896</v>
      </c>
      <c r="G16" s="39">
        <f>'[1]вспомогат'!I15</f>
        <v>6.004833486902691</v>
      </c>
      <c r="H16" s="35">
        <f>'[1]вспомогат'!J15</f>
        <v>-2856325.120000001</v>
      </c>
      <c r="I16" s="36">
        <f>'[1]вспомогат'!K15</f>
        <v>96.71471515168449</v>
      </c>
      <c r="J16" s="37">
        <f>'[1]вспомогат'!L15</f>
        <v>-940581.9800000004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2590146692.02</v>
      </c>
      <c r="F17" s="41">
        <f>SUM(F12:F16)</f>
        <v>134347183.0799999</v>
      </c>
      <c r="G17" s="42">
        <f>F17/D17*100</f>
        <v>36.127126027457415</v>
      </c>
      <c r="H17" s="41">
        <f>SUM(H12:H16)</f>
        <v>-237526247.9200001</v>
      </c>
      <c r="I17" s="43">
        <f>E17/C17*100</f>
        <v>96.27931597754716</v>
      </c>
      <c r="J17" s="41">
        <f>SUM(J12:J16)</f>
        <v>-100095407.9800001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22262347.95</v>
      </c>
      <c r="F18" s="45">
        <f>'[1]вспомогат'!H16</f>
        <v>249264.41999999806</v>
      </c>
      <c r="G18" s="46">
        <f>'[1]вспомогат'!I16</f>
        <v>6.799718479297128</v>
      </c>
      <c r="H18" s="47">
        <f>'[1]вспомогат'!J16</f>
        <v>-3416540.580000002</v>
      </c>
      <c r="I18" s="48">
        <f>'[1]вспомогат'!K16</f>
        <v>114.43623225185364</v>
      </c>
      <c r="J18" s="49">
        <f>'[1]вспомогат'!L16</f>
        <v>2808414.9499999993</v>
      </c>
    </row>
    <row r="19" spans="1:10" ht="12.75">
      <c r="A19" s="32" t="s">
        <v>21</v>
      </c>
      <c r="B19" s="33">
        <f>'[1]вспомогат'!B17</f>
        <v>132217831</v>
      </c>
      <c r="C19" s="33">
        <f>'[1]вспомогат'!C17</f>
        <v>84113594</v>
      </c>
      <c r="D19" s="38">
        <f>'[1]вспомогат'!D17</f>
        <v>11894696</v>
      </c>
      <c r="E19" s="33">
        <f>'[1]вспомогат'!G17</f>
        <v>102222969.15</v>
      </c>
      <c r="F19" s="38">
        <f>'[1]вспомогат'!H17</f>
        <v>733367.1400000006</v>
      </c>
      <c r="G19" s="39">
        <f>'[1]вспомогат'!I17</f>
        <v>6.165497125777747</v>
      </c>
      <c r="H19" s="35">
        <f>'[1]вспомогат'!J17</f>
        <v>-11161328.86</v>
      </c>
      <c r="I19" s="36">
        <f>'[1]вспомогат'!K17</f>
        <v>121.52966516922343</v>
      </c>
      <c r="J19" s="37">
        <f>'[1]вспомогат'!L17</f>
        <v>18109375.150000006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9982848.35</v>
      </c>
      <c r="F20" s="38">
        <f>'[1]вспомогат'!H18</f>
        <v>117437.33999999985</v>
      </c>
      <c r="G20" s="39">
        <f>'[1]вспомогат'!I18</f>
        <v>6.630963075472382</v>
      </c>
      <c r="H20" s="35">
        <f>'[1]вспомогат'!J18</f>
        <v>-1653607.6600000001</v>
      </c>
      <c r="I20" s="36">
        <f>'[1]вспомогат'!K18</f>
        <v>98.86999818955121</v>
      </c>
      <c r="J20" s="37">
        <f>'[1]вспомогат'!L18</f>
        <v>-114095.65000000037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9000227.28</v>
      </c>
      <c r="F21" s="38">
        <f>'[1]вспомогат'!H19</f>
        <v>124546.08000000007</v>
      </c>
      <c r="G21" s="39">
        <f>'[1]вспомогат'!I19</f>
        <v>7.746997671784434</v>
      </c>
      <c r="H21" s="35">
        <f>'[1]вспомогат'!J19</f>
        <v>-1483122.92</v>
      </c>
      <c r="I21" s="36">
        <f>'[1]вспомогат'!K19</f>
        <v>115.25429231361642</v>
      </c>
      <c r="J21" s="37">
        <f>'[1]вспомогат'!L19</f>
        <v>1191210.2799999993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51920333.68</v>
      </c>
      <c r="F22" s="38">
        <f>'[1]вспомогат'!H20</f>
        <v>866438.1599999964</v>
      </c>
      <c r="G22" s="39">
        <f>'[1]вспомогат'!I20</f>
        <v>11.833398980493184</v>
      </c>
      <c r="H22" s="35">
        <f>'[1]вспомогат'!J20</f>
        <v>-6455533.840000004</v>
      </c>
      <c r="I22" s="36">
        <f>'[1]вспомогат'!K20</f>
        <v>109.5325157799013</v>
      </c>
      <c r="J22" s="37">
        <f>'[1]вспомогат'!L20</f>
        <v>4518579.68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38609285.34</v>
      </c>
      <c r="F23" s="38">
        <f>'[1]вспомогат'!H21</f>
        <v>170744.7400000021</v>
      </c>
      <c r="G23" s="39">
        <f>'[1]вспомогат'!I21</f>
        <v>2.598848556662383</v>
      </c>
      <c r="H23" s="35">
        <f>'[1]вспомогат'!J21</f>
        <v>-6399270.259999998</v>
      </c>
      <c r="I23" s="36">
        <f>'[1]вспомогат'!K21</f>
        <v>110.85132968071298</v>
      </c>
      <c r="J23" s="37">
        <f>'[1]вспомогат'!L21</f>
        <v>3779495.3400000036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55329451.05</v>
      </c>
      <c r="F24" s="38">
        <f>'[1]вспомогат'!H22</f>
        <v>349419.8200000003</v>
      </c>
      <c r="G24" s="39">
        <f>'[1]вспомогат'!I22</f>
        <v>5.218404420726499</v>
      </c>
      <c r="H24" s="35">
        <f>'[1]вспомогат'!J22</f>
        <v>-6346493.18</v>
      </c>
      <c r="I24" s="36">
        <f>'[1]вспомогат'!K22</f>
        <v>108.53182165751724</v>
      </c>
      <c r="J24" s="37">
        <f>'[1]вспомогат'!L22</f>
        <v>4349517.049999997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26410567.1</v>
      </c>
      <c r="F25" s="38">
        <f>'[1]вспомогат'!H23</f>
        <v>151325.05000000075</v>
      </c>
      <c r="G25" s="39">
        <f>'[1]вспомогат'!I23</f>
        <v>3.525787812066793</v>
      </c>
      <c r="H25" s="35">
        <f>'[1]вспомогат'!J23</f>
        <v>-4140624.9499999993</v>
      </c>
      <c r="I25" s="36">
        <f>'[1]вспомогат'!K23</f>
        <v>115.88080066166036</v>
      </c>
      <c r="J25" s="37">
        <f>'[1]вспомогат'!L23</f>
        <v>3619417.1000000015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14883162.08</v>
      </c>
      <c r="F26" s="38">
        <f>'[1]вспомогат'!H24</f>
        <v>138990.50999999978</v>
      </c>
      <c r="G26" s="39">
        <f>'[1]вспомогат'!I24</f>
        <v>4.836984578013874</v>
      </c>
      <c r="H26" s="35">
        <f>'[1]вспомогат'!J24</f>
        <v>-2734504.49</v>
      </c>
      <c r="I26" s="36">
        <f>'[1]вспомогат'!K24</f>
        <v>124.80239274515483</v>
      </c>
      <c r="J26" s="37">
        <f>'[1]вспомогат'!L24</f>
        <v>2957780.08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63474572</v>
      </c>
      <c r="F27" s="38">
        <f>'[1]вспомогат'!H25</f>
        <v>685223.5300000012</v>
      </c>
      <c r="G27" s="39">
        <f>'[1]вспомогат'!I25</f>
        <v>11.190776092541228</v>
      </c>
      <c r="H27" s="35">
        <f>'[1]вспомогат'!J25</f>
        <v>-5437886.469999999</v>
      </c>
      <c r="I27" s="36">
        <f>'[1]вспомогат'!K25</f>
        <v>137.08845272257668</v>
      </c>
      <c r="J27" s="37">
        <f>'[1]вспомогат'!L25</f>
        <v>17172662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27697811.88</v>
      </c>
      <c r="F28" s="38">
        <f>'[1]вспомогат'!H26</f>
        <v>358907.41999999806</v>
      </c>
      <c r="G28" s="39">
        <f>'[1]вспомогат'!I26</f>
        <v>7.528769204886908</v>
      </c>
      <c r="H28" s="35">
        <f>'[1]вспомогат'!J26</f>
        <v>-4408238.580000002</v>
      </c>
      <c r="I28" s="36">
        <f>'[1]вспомогат'!K26</f>
        <v>101.42662835098217</v>
      </c>
      <c r="J28" s="37">
        <f>'[1]вспомогат'!L26</f>
        <v>389586.87999999896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19687611.06</v>
      </c>
      <c r="F29" s="38">
        <f>'[1]вспомогат'!H27</f>
        <v>222302.95999999717</v>
      </c>
      <c r="G29" s="39">
        <f>'[1]вспомогат'!I27</f>
        <v>7.403324624635031</v>
      </c>
      <c r="H29" s="35">
        <f>'[1]вспомогат'!J27</f>
        <v>-2780442.040000003</v>
      </c>
      <c r="I29" s="36">
        <f>'[1]вспомогат'!K27</f>
        <v>103.27919528347624</v>
      </c>
      <c r="J29" s="37">
        <f>'[1]вспомогат'!L27</f>
        <v>625097.0599999987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36762675.07</v>
      </c>
      <c r="F30" s="38">
        <f>'[1]вспомогат'!H28</f>
        <v>746520.4399999976</v>
      </c>
      <c r="G30" s="39">
        <f>'[1]вспомогат'!I28</f>
        <v>16.073961885190432</v>
      </c>
      <c r="H30" s="35">
        <f>'[1]вспомогат'!J28</f>
        <v>-3897763.5600000024</v>
      </c>
      <c r="I30" s="36">
        <f>'[1]вспомогат'!K28</f>
        <v>106.11927079543162</v>
      </c>
      <c r="J30" s="37">
        <f>'[1]вспомогат'!L28</f>
        <v>2119886.0700000003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61668429.34</v>
      </c>
      <c r="F31" s="38">
        <f>'[1]вспомогат'!H29</f>
        <v>278670.54000000656</v>
      </c>
      <c r="G31" s="39">
        <f>'[1]вспомогат'!I29</f>
        <v>3.6076770473110913</v>
      </c>
      <c r="H31" s="35">
        <f>'[1]вспомогат'!J29</f>
        <v>-7445705.459999993</v>
      </c>
      <c r="I31" s="36">
        <f>'[1]вспомогат'!K29</f>
        <v>112.1857581146142</v>
      </c>
      <c r="J31" s="37">
        <f>'[1]вспомогат'!L29</f>
        <v>6698502.340000004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29335967.48</v>
      </c>
      <c r="F32" s="38">
        <f>'[1]вспомогат'!H30</f>
        <v>348183.0300000012</v>
      </c>
      <c r="G32" s="39">
        <f>'[1]вспомогат'!I30</f>
        <v>7.202534083382211</v>
      </c>
      <c r="H32" s="35">
        <f>'[1]вспомогат'!J30</f>
        <v>-4485990.969999999</v>
      </c>
      <c r="I32" s="36">
        <f>'[1]вспомогат'!K30</f>
        <v>124.88315064497988</v>
      </c>
      <c r="J32" s="37">
        <f>'[1]вспомогат'!L30</f>
        <v>5845234.48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29714220.59</v>
      </c>
      <c r="F33" s="38">
        <f>'[1]вспомогат'!H31</f>
        <v>196281.73000000045</v>
      </c>
      <c r="G33" s="39">
        <f>'[1]вспомогат'!I31</f>
        <v>4.833909819857926</v>
      </c>
      <c r="H33" s="35">
        <f>'[1]вспомогат'!J31</f>
        <v>-3864235.2699999996</v>
      </c>
      <c r="I33" s="36">
        <f>'[1]вспомогат'!K31</f>
        <v>99.146062213175</v>
      </c>
      <c r="J33" s="37">
        <f>'[1]вспомогат'!L31</f>
        <v>-255926.41000000015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14064122.8</v>
      </c>
      <c r="F34" s="38">
        <f>'[1]вспомогат'!H32</f>
        <v>883533.3200000003</v>
      </c>
      <c r="G34" s="39">
        <f>'[1]вспомогат'!I32</f>
        <v>33.940212929830736</v>
      </c>
      <c r="H34" s="35">
        <f>'[1]вспомогат'!J32</f>
        <v>-1719671.6799999997</v>
      </c>
      <c r="I34" s="36">
        <f>'[1]вспомогат'!K32</f>
        <v>112.61284747313918</v>
      </c>
      <c r="J34" s="37">
        <f>'[1]вспомогат'!L32</f>
        <v>1575207.8000000007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23500195.08</v>
      </c>
      <c r="F35" s="38">
        <f>'[1]вспомогат'!H33</f>
        <v>227213.27999999747</v>
      </c>
      <c r="G35" s="39">
        <f>'[1]вспомогат'!I33</f>
        <v>5.9944865555376365</v>
      </c>
      <c r="H35" s="35">
        <f>'[1]вспомогат'!J33</f>
        <v>-3563157.7200000025</v>
      </c>
      <c r="I35" s="36">
        <f>'[1]вспомогат'!K33</f>
        <v>114.37226490732759</v>
      </c>
      <c r="J35" s="37">
        <f>'[1]вспомогат'!L33</f>
        <v>2953085.079999998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20957521.68</v>
      </c>
      <c r="F36" s="38">
        <f>'[1]вспомогат'!H34</f>
        <v>193438.19999999925</v>
      </c>
      <c r="G36" s="39">
        <f>'[1]вспомогат'!I34</f>
        <v>4.910303127225078</v>
      </c>
      <c r="H36" s="35">
        <f>'[1]вспомогат'!J34</f>
        <v>-3745996.8000000007</v>
      </c>
      <c r="I36" s="36">
        <f>'[1]вспомогат'!K34</f>
        <v>114.04662631572502</v>
      </c>
      <c r="J36" s="37">
        <f>'[1]вспомогат'!L34</f>
        <v>2581246.6799999997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49799876.92</v>
      </c>
      <c r="F37" s="38">
        <f>'[1]вспомогат'!H35</f>
        <v>896246.8500000015</v>
      </c>
      <c r="G37" s="39">
        <f>'[1]вспомогат'!I35</f>
        <v>13.084747561666079</v>
      </c>
      <c r="H37" s="35">
        <f>'[1]вспомогат'!J35</f>
        <v>-5953307.1499999985</v>
      </c>
      <c r="I37" s="36">
        <f>'[1]вспомогат'!K35</f>
        <v>110.13833369091522</v>
      </c>
      <c r="J37" s="37">
        <f>'[1]вспомогат'!L35</f>
        <v>4584123.920000002</v>
      </c>
    </row>
    <row r="38" spans="1:10" ht="18.75" customHeight="1">
      <c r="A38" s="51" t="s">
        <v>40</v>
      </c>
      <c r="B38" s="41">
        <f>SUM(B18:B37)</f>
        <v>955079289</v>
      </c>
      <c r="C38" s="41">
        <f>SUM(C18:C37)</f>
        <v>621775796</v>
      </c>
      <c r="D38" s="41">
        <f>SUM(D18:D37)</f>
        <v>99031477</v>
      </c>
      <c r="E38" s="41">
        <f>SUM(E18:E37)</f>
        <v>707284195.88</v>
      </c>
      <c r="F38" s="41">
        <f>SUM(F18:F37)</f>
        <v>7938054.559999999</v>
      </c>
      <c r="G38" s="42">
        <f>F38/D38*100</f>
        <v>8.015688345231888</v>
      </c>
      <c r="H38" s="41">
        <f>SUM(H18:H37)</f>
        <v>-91093422.44</v>
      </c>
      <c r="I38" s="43">
        <f>E38/C38*100</f>
        <v>113.75228827337627</v>
      </c>
      <c r="J38" s="41">
        <f>SUM(J18:J37)</f>
        <v>85508399.88000001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4923731.03</v>
      </c>
      <c r="F39" s="38">
        <f>'[1]вспомогат'!H36</f>
        <v>47880.31000000052</v>
      </c>
      <c r="G39" s="39">
        <f>'[1]вспомогат'!I36</f>
        <v>4.107782258064561</v>
      </c>
      <c r="H39" s="35">
        <f>'[1]вспомогат'!J36</f>
        <v>-1117719.6899999995</v>
      </c>
      <c r="I39" s="36">
        <f>'[1]вспомогат'!K36</f>
        <v>95.41319289284033</v>
      </c>
      <c r="J39" s="37">
        <f>'[1]вспомогат'!L36</f>
        <v>-236698.96999999974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13766691.14</v>
      </c>
      <c r="F40" s="38">
        <f>'[1]вспомогат'!H37</f>
        <v>205313.58999999985</v>
      </c>
      <c r="G40" s="39">
        <f>'[1]вспомогат'!I37</f>
        <v>14.88173248721581</v>
      </c>
      <c r="H40" s="35">
        <f>'[1]вспомогат'!J37</f>
        <v>-1174321.4100000001</v>
      </c>
      <c r="I40" s="36">
        <f>'[1]вспомогат'!K37</f>
        <v>103.96172095963496</v>
      </c>
      <c r="J40" s="37">
        <f>'[1]вспомогат'!L37</f>
        <v>524614.1400000006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7582285.95</v>
      </c>
      <c r="F41" s="38">
        <f>'[1]вспомогат'!H38</f>
        <v>162925.29000000004</v>
      </c>
      <c r="G41" s="39">
        <f>'[1]вспомогат'!I38</f>
        <v>13.336636824195732</v>
      </c>
      <c r="H41" s="35">
        <f>'[1]вспомогат'!J38</f>
        <v>-1058711.71</v>
      </c>
      <c r="I41" s="36">
        <f>'[1]вспомогат'!K38</f>
        <v>140.8736465668871</v>
      </c>
      <c r="J41" s="37">
        <f>'[1]вспомогат'!L38</f>
        <v>2199954.95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5211646.96</v>
      </c>
      <c r="F42" s="38">
        <f>'[1]вспомогат'!H39</f>
        <v>32123.610000000335</v>
      </c>
      <c r="G42" s="39">
        <f>'[1]вспомогат'!I39</f>
        <v>9.27596950708912</v>
      </c>
      <c r="H42" s="35">
        <f>'[1]вспомогат'!J39</f>
        <v>-314186.38999999966</v>
      </c>
      <c r="I42" s="36">
        <f>'[1]вспомогат'!K39</f>
        <v>108.62780284760856</v>
      </c>
      <c r="J42" s="37">
        <f>'[1]вспомогат'!L39</f>
        <v>413936.95999999996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5759151.47</v>
      </c>
      <c r="F43" s="38">
        <f>'[1]вспомогат'!H40</f>
        <v>23207.55999999959</v>
      </c>
      <c r="G43" s="39">
        <f>'[1]вспомогат'!I40</f>
        <v>2.8067776111460003</v>
      </c>
      <c r="H43" s="35">
        <f>'[1]вспомогат'!J40</f>
        <v>-803632.4400000004</v>
      </c>
      <c r="I43" s="36">
        <f>'[1]вспомогат'!K40</f>
        <v>159.62773181028996</v>
      </c>
      <c r="J43" s="37">
        <f>'[1]вспомогат'!L40</f>
        <v>2151287.4699999997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5587642.92</v>
      </c>
      <c r="F44" s="38">
        <f>'[1]вспомогат'!H41</f>
        <v>11576.589999999851</v>
      </c>
      <c r="G44" s="39">
        <f>'[1]вспомогат'!I41</f>
        <v>0.707723674155577</v>
      </c>
      <c r="H44" s="35">
        <f>'[1]вспомогат'!J41</f>
        <v>-1624173.4100000001</v>
      </c>
      <c r="I44" s="36">
        <f>'[1]вспомогат'!K41</f>
        <v>77.48724103802374</v>
      </c>
      <c r="J44" s="37">
        <f>'[1]вспомогат'!L41</f>
        <v>-1623406.08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42831149.470000006</v>
      </c>
      <c r="F45" s="41">
        <f>SUM(F39:F44)</f>
        <v>483026.9500000002</v>
      </c>
      <c r="G45" s="42">
        <f>F45/D45*100</f>
        <v>7.345555016201903</v>
      </c>
      <c r="H45" s="41">
        <f>SUM(H39:H44)</f>
        <v>-6092745.05</v>
      </c>
      <c r="I45" s="43">
        <f>E45/C45*100</f>
        <v>108.70447029870289</v>
      </c>
      <c r="J45" s="41">
        <f>SUM(J39:J44)</f>
        <v>3429688.4700000007</v>
      </c>
    </row>
    <row r="46" spans="1:10" ht="15.75" customHeight="1">
      <c r="A46" s="52" t="s">
        <v>48</v>
      </c>
      <c r="B46" s="53">
        <f>'[1]вспомогат'!B42</f>
        <v>6322190402</v>
      </c>
      <c r="C46" s="53">
        <f>'[1]вспомогат'!C42</f>
        <v>4297294910</v>
      </c>
      <c r="D46" s="53">
        <f>'[1]вспомогат'!D42</f>
        <v>594882060</v>
      </c>
      <c r="E46" s="53">
        <f>'[1]вспомогат'!G42</f>
        <v>4232434819.76</v>
      </c>
      <c r="F46" s="53">
        <f>'[1]вспомогат'!H42</f>
        <v>174984820.9399999</v>
      </c>
      <c r="G46" s="54">
        <f>'[1]вспомогат'!I42</f>
        <v>29.41504420893108</v>
      </c>
      <c r="H46" s="53">
        <f>'[1]вспомогат'!J42</f>
        <v>-413804494.0100002</v>
      </c>
      <c r="I46" s="54">
        <f>'[1]вспомогат'!K42</f>
        <v>98.49067630687698</v>
      </c>
      <c r="J46" s="53">
        <f>'[1]вспомогат'!L42</f>
        <v>-64860090.23999977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2016-08-03T07:28:36Z</dcterms:created>
  <dcterms:modified xsi:type="dcterms:W3CDTF">2016-08-03T07:29:46Z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