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<sst xmlns="http://schemas.openxmlformats.org/spreadsheetml/2006/main" count="54" uniqueCount="49">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</sst>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01.08.2016</v>
          </cell>
        </row>
        <row r="6">
          <cell r="G6" t="str">
            <v>Фактично надійшло на 01.08.2016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945875553</v>
          </cell>
          <cell r="D10">
            <v>117401380</v>
          </cell>
          <cell r="G10">
            <v>861631535.11</v>
          </cell>
          <cell r="H10">
            <v>1675309.0700000525</v>
          </cell>
          <cell r="I10">
            <v>1.4269926554526466</v>
          </cell>
          <cell r="J10">
            <v>-115726070.92999995</v>
          </cell>
          <cell r="K10">
            <v>91.09354104535146</v>
          </cell>
          <cell r="L10">
            <v>-84244017.88999999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1857078534.62</v>
          </cell>
          <cell r="H11">
            <v>10258575.869999886</v>
          </cell>
          <cell r="I11">
            <v>3.5247690182704883</v>
          </cell>
          <cell r="J11">
            <v>-280783924.1300001</v>
          </cell>
          <cell r="K11">
            <v>88.20219165435473</v>
          </cell>
          <cell r="L11">
            <v>-248400365.3800001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147775821.67</v>
          </cell>
          <cell r="H12">
            <v>594788.3999999762</v>
          </cell>
          <cell r="I12">
            <v>3.2738830518423883</v>
          </cell>
          <cell r="J12">
            <v>-17572885.600000024</v>
          </cell>
          <cell r="K12">
            <v>118.04545427276835</v>
          </cell>
          <cell r="L12">
            <v>22590296.669999987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243365435.73</v>
          </cell>
          <cell r="H13">
            <v>22284.319999992847</v>
          </cell>
          <cell r="I13">
            <v>0.08614475923319603</v>
          </cell>
          <cell r="J13">
            <v>-25846172.680000007</v>
          </cell>
          <cell r="K13">
            <v>116.76541953898696</v>
          </cell>
          <cell r="L13">
            <v>34942910.72999999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191397139.47</v>
          </cell>
          <cell r="H14">
            <v>448867.09999999404</v>
          </cell>
          <cell r="I14">
            <v>1.329740194335804</v>
          </cell>
          <cell r="J14">
            <v>-33307132.900000006</v>
          </cell>
          <cell r="K14">
            <v>86.01152206268958</v>
          </cell>
          <cell r="L14">
            <v>-31127860.53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27578165.12</v>
          </cell>
          <cell r="H15">
            <v>71071.98000000045</v>
          </cell>
          <cell r="I15">
            <v>2.3388172963011864</v>
          </cell>
          <cell r="J15">
            <v>-2967728.0199999996</v>
          </cell>
          <cell r="K15">
            <v>96.32560472089739</v>
          </cell>
          <cell r="L15">
            <v>-1051984.879999999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22222671.61</v>
          </cell>
          <cell r="H16">
            <v>209588.0799999982</v>
          </cell>
          <cell r="I16">
            <v>5.717382130255107</v>
          </cell>
          <cell r="J16">
            <v>-3456216.920000002</v>
          </cell>
          <cell r="K16">
            <v>114.23228202749543</v>
          </cell>
          <cell r="L16">
            <v>2768738.6099999994</v>
          </cell>
        </row>
        <row r="17">
          <cell r="B17">
            <v>132217831</v>
          </cell>
          <cell r="C17">
            <v>84113594</v>
          </cell>
          <cell r="D17">
            <v>11894696</v>
          </cell>
          <cell r="G17">
            <v>101963861.72</v>
          </cell>
          <cell r="H17">
            <v>474259.70999999344</v>
          </cell>
          <cell r="I17">
            <v>3.9871528452681213</v>
          </cell>
          <cell r="J17">
            <v>-11420436.290000007</v>
          </cell>
          <cell r="K17">
            <v>121.22162051475294</v>
          </cell>
          <cell r="L17">
            <v>17850267.72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9951758.58</v>
          </cell>
          <cell r="H18">
            <v>86347.5700000003</v>
          </cell>
          <cell r="I18">
            <v>4.875515303112021</v>
          </cell>
          <cell r="J18">
            <v>-1684697.4299999997</v>
          </cell>
          <cell r="K18">
            <v>98.56208551815283</v>
          </cell>
          <cell r="L18">
            <v>-145185.41999999993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8967431.94</v>
          </cell>
          <cell r="H19">
            <v>91750.74000000022</v>
          </cell>
          <cell r="I19">
            <v>5.707066566563156</v>
          </cell>
          <cell r="J19">
            <v>-1515918.2599999998</v>
          </cell>
          <cell r="K19">
            <v>114.83432472998842</v>
          </cell>
          <cell r="L19">
            <v>1158414.9399999995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51222514.92</v>
          </cell>
          <cell r="H20">
            <v>168619.3999999985</v>
          </cell>
          <cell r="I20">
            <v>2.302923310823894</v>
          </cell>
          <cell r="J20">
            <v>-7153352.6000000015</v>
          </cell>
          <cell r="K20">
            <v>108.06037877838868</v>
          </cell>
          <cell r="L20">
            <v>3820760.920000002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38546308.65</v>
          </cell>
          <cell r="H21">
            <v>107768.04999999702</v>
          </cell>
          <cell r="I21">
            <v>1.6403014300575725</v>
          </cell>
          <cell r="J21">
            <v>-6462246.950000003</v>
          </cell>
          <cell r="K21">
            <v>110.67051696263457</v>
          </cell>
          <cell r="L21">
            <v>3716518.6499999985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55097828.3</v>
          </cell>
          <cell r="H22">
            <v>117797.0700000003</v>
          </cell>
          <cell r="I22">
            <v>1.759238359279762</v>
          </cell>
          <cell r="J22">
            <v>-6578115.93</v>
          </cell>
          <cell r="K22">
            <v>108.07748064169718</v>
          </cell>
          <cell r="L22">
            <v>4117894.299999997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26312032.94</v>
          </cell>
          <cell r="H23">
            <v>52790.890000000596</v>
          </cell>
          <cell r="I23">
            <v>1.2299977865539113</v>
          </cell>
          <cell r="J23">
            <v>-4239159.109999999</v>
          </cell>
          <cell r="K23">
            <v>115.44846547892493</v>
          </cell>
          <cell r="L23">
            <v>3520882.9400000013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14834147.01</v>
          </cell>
          <cell r="H24">
            <v>89975.43999999948</v>
          </cell>
          <cell r="I24">
            <v>3.1312196471544054</v>
          </cell>
          <cell r="J24">
            <v>-2783519.5600000005</v>
          </cell>
          <cell r="K24">
            <v>124.39137807074022</v>
          </cell>
          <cell r="L24">
            <v>2908765.01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63203888.58</v>
          </cell>
          <cell r="H25">
            <v>414540.1099999994</v>
          </cell>
          <cell r="I25">
            <v>6.77009085252428</v>
          </cell>
          <cell r="J25">
            <v>-5708569.890000001</v>
          </cell>
          <cell r="K25">
            <v>136.50384742227698</v>
          </cell>
          <cell r="L25">
            <v>16901978.58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27467715.75</v>
          </cell>
          <cell r="H26">
            <v>128811.2899999991</v>
          </cell>
          <cell r="I26">
            <v>2.7020630372973495</v>
          </cell>
          <cell r="J26">
            <v>-4638334.710000001</v>
          </cell>
          <cell r="K26">
            <v>100.58403924092467</v>
          </cell>
          <cell r="L26">
            <v>159490.75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19568521.62</v>
          </cell>
          <cell r="H27">
            <v>103213.51999999955</v>
          </cell>
          <cell r="I27">
            <v>3.4373055321047756</v>
          </cell>
          <cell r="J27">
            <v>-2899531.4800000004</v>
          </cell>
          <cell r="K27">
            <v>102.65446425377051</v>
          </cell>
          <cell r="L27">
            <v>506007.62000000104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36094130.08</v>
          </cell>
          <cell r="H28">
            <v>77975.44999999553</v>
          </cell>
          <cell r="I28">
            <v>1.6789552490759725</v>
          </cell>
          <cell r="J28">
            <v>-4566308.5500000045</v>
          </cell>
          <cell r="K28">
            <v>104.18944640975644</v>
          </cell>
          <cell r="L28">
            <v>1451341.0799999982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61529807.47</v>
          </cell>
          <cell r="H29">
            <v>140048.6700000018</v>
          </cell>
          <cell r="I29">
            <v>1.813074221140993</v>
          </cell>
          <cell r="J29">
            <v>-7584327.329999998</v>
          </cell>
          <cell r="K29">
            <v>111.93358046482398</v>
          </cell>
          <cell r="L29">
            <v>6559880.469999999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29113289.92</v>
          </cell>
          <cell r="H30">
            <v>125505.47000000253</v>
          </cell>
          <cell r="I30">
            <v>2.596213334480772</v>
          </cell>
          <cell r="J30">
            <v>-4708668.5299999975</v>
          </cell>
          <cell r="K30">
            <v>123.93521274964047</v>
          </cell>
          <cell r="L30">
            <v>5622556.920000002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29564031.26</v>
          </cell>
          <cell r="H31">
            <v>46092.400000002235</v>
          </cell>
          <cell r="I31">
            <v>1.1351362400404243</v>
          </cell>
          <cell r="J31">
            <v>-4014424.5999999978</v>
          </cell>
          <cell r="K31">
            <v>98.64493243893666</v>
          </cell>
          <cell r="L31">
            <v>-406115.73999999836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13574888.19</v>
          </cell>
          <cell r="H32">
            <v>394298.70999999903</v>
          </cell>
          <cell r="I32">
            <v>15.146663824016896</v>
          </cell>
          <cell r="J32">
            <v>-2208906.290000001</v>
          </cell>
          <cell r="K32">
            <v>108.69549668646155</v>
          </cell>
          <cell r="L32">
            <v>1085973.1899999995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23426073.04</v>
          </cell>
          <cell r="H33">
            <v>153091.23999999836</v>
          </cell>
          <cell r="I33">
            <v>4.038951332204641</v>
          </cell>
          <cell r="J33">
            <v>-3637279.7600000016</v>
          </cell>
          <cell r="K33">
            <v>114.01152298303752</v>
          </cell>
          <cell r="L33">
            <v>2878963.039999999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20812571.2</v>
          </cell>
          <cell r="H34">
            <v>48487.71999999881</v>
          </cell>
          <cell r="I34">
            <v>1.2308292940484817</v>
          </cell>
          <cell r="J34">
            <v>-3890947.280000001</v>
          </cell>
          <cell r="K34">
            <v>113.25783489853085</v>
          </cell>
          <cell r="L34">
            <v>2436296.1999999993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49483972.33</v>
          </cell>
          <cell r="H35">
            <v>580342.2599999979</v>
          </cell>
          <cell r="I35">
            <v>8.472701434283136</v>
          </cell>
          <cell r="J35">
            <v>-6269211.740000002</v>
          </cell>
          <cell r="K35">
            <v>109.43967322627581</v>
          </cell>
          <cell r="L35">
            <v>4268219.329999998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4910819.82</v>
          </cell>
          <cell r="H36">
            <v>34969.10000000056</v>
          </cell>
          <cell r="I36">
            <v>3.0000943719973026</v>
          </cell>
          <cell r="J36">
            <v>-1130630.8999999994</v>
          </cell>
          <cell r="K36">
            <v>95.16299649447818</v>
          </cell>
          <cell r="L36">
            <v>-249610.1799999997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13677943.8</v>
          </cell>
          <cell r="H37">
            <v>116566.25</v>
          </cell>
          <cell r="I37">
            <v>8.449064426460621</v>
          </cell>
          <cell r="J37">
            <v>-1263068.75</v>
          </cell>
          <cell r="K37">
            <v>103.29152896482931</v>
          </cell>
          <cell r="L37">
            <v>435866.80000000075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7473883.42</v>
          </cell>
          <cell r="H38">
            <v>54522.75999999978</v>
          </cell>
          <cell r="I38">
            <v>4.463090099595852</v>
          </cell>
          <cell r="J38">
            <v>-1167114.2400000002</v>
          </cell>
          <cell r="K38">
            <v>138.85960228012732</v>
          </cell>
          <cell r="L38">
            <v>2091552.42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5196774.27</v>
          </cell>
          <cell r="H39">
            <v>17250.919999999925</v>
          </cell>
          <cell r="I39">
            <v>4.98135196789002</v>
          </cell>
          <cell r="J39">
            <v>-329059.0800000001</v>
          </cell>
          <cell r="K39">
            <v>108.31780724554005</v>
          </cell>
          <cell r="L39">
            <v>399064.26999999955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5758371.24</v>
          </cell>
          <cell r="H40">
            <v>22427.330000000075</v>
          </cell>
          <cell r="I40">
            <v>2.7124147356199595</v>
          </cell>
          <cell r="J40">
            <v>-804412.6699999999</v>
          </cell>
          <cell r="K40">
            <v>159.6061059951262</v>
          </cell>
          <cell r="L40">
            <v>2150507.24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5581818.94</v>
          </cell>
          <cell r="H41">
            <v>5752.610000000335</v>
          </cell>
          <cell r="I41">
            <v>0.35168026898978055</v>
          </cell>
          <cell r="J41">
            <v>-1629997.3899999997</v>
          </cell>
          <cell r="K41">
            <v>77.40647636703065</v>
          </cell>
          <cell r="L41">
            <v>-1629230.0599999996</v>
          </cell>
        </row>
        <row r="42">
          <cell r="B42">
            <v>6322190402</v>
          </cell>
          <cell r="C42">
            <v>4297294910</v>
          </cell>
          <cell r="D42">
            <v>594882060</v>
          </cell>
          <cell r="G42">
            <v>4074383688.32</v>
          </cell>
          <cell r="H42">
            <v>16933689.49999988</v>
          </cell>
          <cell r="I42">
            <v>2.846562476602485</v>
          </cell>
          <cell r="J42">
            <v>-571624087.4700001</v>
          </cell>
          <cell r="K42">
            <v>94.81275485279646</v>
          </cell>
          <cell r="L42">
            <v>-222911221.67999983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945875553</v>
      </c>
      <c r="D10" s="33">
        <f>'[1]вспомогат'!D10</f>
        <v>117401380</v>
      </c>
      <c r="E10" s="33">
        <f>'[1]вспомогат'!G10</f>
        <v>861631535.11</v>
      </c>
      <c r="F10" s="33">
        <f>'[1]вспомогат'!H10</f>
        <v>1675309.0700000525</v>
      </c>
      <c r="G10" s="34">
        <f>'[1]вспомогат'!I10</f>
        <v>1.4269926554526466</v>
      </c>
      <c r="H10" s="35">
        <f>'[1]вспомогат'!J10</f>
        <v>-115726070.92999995</v>
      </c>
      <c r="I10" s="36">
        <f>'[1]вспомогат'!K10</f>
        <v>91.09354104535146</v>
      </c>
      <c r="J10" s="37">
        <f>'[1]вспомогат'!L10</f>
        <v>-84244017.88999999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1857078534.62</v>
      </c>
      <c r="F12" s="38">
        <f>'[1]вспомогат'!H11</f>
        <v>10258575.869999886</v>
      </c>
      <c r="G12" s="39">
        <f>'[1]вспомогат'!I11</f>
        <v>3.5247690182704883</v>
      </c>
      <c r="H12" s="35">
        <f>'[1]вспомогат'!J11</f>
        <v>-280783924.1300001</v>
      </c>
      <c r="I12" s="36">
        <f>'[1]вспомогат'!K11</f>
        <v>88.20219165435473</v>
      </c>
      <c r="J12" s="37">
        <f>'[1]вспомогат'!L11</f>
        <v>-248400365.3800001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147775821.67</v>
      </c>
      <c r="F13" s="38">
        <f>'[1]вспомогат'!H12</f>
        <v>594788.3999999762</v>
      </c>
      <c r="G13" s="39">
        <f>'[1]вспомогат'!I12</f>
        <v>3.2738830518423883</v>
      </c>
      <c r="H13" s="35">
        <f>'[1]вспомогат'!J12</f>
        <v>-17572885.600000024</v>
      </c>
      <c r="I13" s="36">
        <f>'[1]вспомогат'!K12</f>
        <v>118.04545427276835</v>
      </c>
      <c r="J13" s="37">
        <f>'[1]вспомогат'!L12</f>
        <v>22590296.669999987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243365435.73</v>
      </c>
      <c r="F14" s="38">
        <f>'[1]вспомогат'!H13</f>
        <v>22284.319999992847</v>
      </c>
      <c r="G14" s="39">
        <f>'[1]вспомогат'!I13</f>
        <v>0.08614475923319603</v>
      </c>
      <c r="H14" s="35">
        <f>'[1]вспомогат'!J13</f>
        <v>-25846172.680000007</v>
      </c>
      <c r="I14" s="36">
        <f>'[1]вспомогат'!K13</f>
        <v>116.76541953898696</v>
      </c>
      <c r="J14" s="37">
        <f>'[1]вспомогат'!L13</f>
        <v>34942910.72999999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191397139.47</v>
      </c>
      <c r="F15" s="38">
        <f>'[1]вспомогат'!H14</f>
        <v>448867.09999999404</v>
      </c>
      <c r="G15" s="39">
        <f>'[1]вспомогат'!I14</f>
        <v>1.329740194335804</v>
      </c>
      <c r="H15" s="35">
        <f>'[1]вспомогат'!J14</f>
        <v>-33307132.900000006</v>
      </c>
      <c r="I15" s="36">
        <f>'[1]вспомогат'!K14</f>
        <v>86.01152206268958</v>
      </c>
      <c r="J15" s="37">
        <f>'[1]вспомогат'!L14</f>
        <v>-31127860.53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27578165.12</v>
      </c>
      <c r="F16" s="38">
        <f>'[1]вспомогат'!H15</f>
        <v>71071.98000000045</v>
      </c>
      <c r="G16" s="39">
        <f>'[1]вспомогат'!I15</f>
        <v>2.3388172963011864</v>
      </c>
      <c r="H16" s="35">
        <f>'[1]вспомогат'!J15</f>
        <v>-2967728.0199999996</v>
      </c>
      <c r="I16" s="36">
        <f>'[1]вспомогат'!K15</f>
        <v>96.32560472089739</v>
      </c>
      <c r="J16" s="37">
        <f>'[1]вспомогат'!L15</f>
        <v>-1051984.879999999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2467195096.6099997</v>
      </c>
      <c r="F17" s="41">
        <f>SUM(F12:F16)</f>
        <v>11395587.669999849</v>
      </c>
      <c r="G17" s="42">
        <f>F17/D17*100</f>
        <v>3.0643726386572236</v>
      </c>
      <c r="H17" s="41">
        <f>SUM(H12:H16)</f>
        <v>-360477843.33000016</v>
      </c>
      <c r="I17" s="43">
        <f>E17/C17*100</f>
        <v>91.70903602356084</v>
      </c>
      <c r="J17" s="41">
        <f>SUM(J12:J16)</f>
        <v>-223047003.39000013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22222671.61</v>
      </c>
      <c r="F18" s="45">
        <f>'[1]вспомогат'!H16</f>
        <v>209588.0799999982</v>
      </c>
      <c r="G18" s="46">
        <f>'[1]вспомогат'!I16</f>
        <v>5.717382130255107</v>
      </c>
      <c r="H18" s="47">
        <f>'[1]вспомогат'!J16</f>
        <v>-3456216.920000002</v>
      </c>
      <c r="I18" s="48">
        <f>'[1]вспомогат'!K16</f>
        <v>114.23228202749543</v>
      </c>
      <c r="J18" s="49">
        <f>'[1]вспомогат'!L16</f>
        <v>2768738.6099999994</v>
      </c>
    </row>
    <row r="19" spans="1:10" ht="12.75">
      <c r="A19" s="32" t="s">
        <v>21</v>
      </c>
      <c r="B19" s="33">
        <f>'[1]вспомогат'!B17</f>
        <v>132217831</v>
      </c>
      <c r="C19" s="33">
        <f>'[1]вспомогат'!C17</f>
        <v>84113594</v>
      </c>
      <c r="D19" s="38">
        <f>'[1]вспомогат'!D17</f>
        <v>11894696</v>
      </c>
      <c r="E19" s="33">
        <f>'[1]вспомогат'!G17</f>
        <v>101963861.72</v>
      </c>
      <c r="F19" s="38">
        <f>'[1]вспомогат'!H17</f>
        <v>474259.70999999344</v>
      </c>
      <c r="G19" s="39">
        <f>'[1]вспомогат'!I17</f>
        <v>3.9871528452681213</v>
      </c>
      <c r="H19" s="35">
        <f>'[1]вспомогат'!J17</f>
        <v>-11420436.290000007</v>
      </c>
      <c r="I19" s="36">
        <f>'[1]вспомогат'!K17</f>
        <v>121.22162051475294</v>
      </c>
      <c r="J19" s="37">
        <f>'[1]вспомогат'!L17</f>
        <v>17850267.72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9951758.58</v>
      </c>
      <c r="F20" s="38">
        <f>'[1]вспомогат'!H18</f>
        <v>86347.5700000003</v>
      </c>
      <c r="G20" s="39">
        <f>'[1]вспомогат'!I18</f>
        <v>4.875515303112021</v>
      </c>
      <c r="H20" s="35">
        <f>'[1]вспомогат'!J18</f>
        <v>-1684697.4299999997</v>
      </c>
      <c r="I20" s="36">
        <f>'[1]вспомогат'!K18</f>
        <v>98.56208551815283</v>
      </c>
      <c r="J20" s="37">
        <f>'[1]вспомогат'!L18</f>
        <v>-145185.41999999993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8967431.94</v>
      </c>
      <c r="F21" s="38">
        <f>'[1]вспомогат'!H19</f>
        <v>91750.74000000022</v>
      </c>
      <c r="G21" s="39">
        <f>'[1]вспомогат'!I19</f>
        <v>5.707066566563156</v>
      </c>
      <c r="H21" s="35">
        <f>'[1]вспомогат'!J19</f>
        <v>-1515918.2599999998</v>
      </c>
      <c r="I21" s="36">
        <f>'[1]вспомогат'!K19</f>
        <v>114.83432472998842</v>
      </c>
      <c r="J21" s="37">
        <f>'[1]вспомогат'!L19</f>
        <v>1158414.9399999995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51222514.92</v>
      </c>
      <c r="F22" s="38">
        <f>'[1]вспомогат'!H20</f>
        <v>168619.3999999985</v>
      </c>
      <c r="G22" s="39">
        <f>'[1]вспомогат'!I20</f>
        <v>2.302923310823894</v>
      </c>
      <c r="H22" s="35">
        <f>'[1]вспомогат'!J20</f>
        <v>-7153352.6000000015</v>
      </c>
      <c r="I22" s="36">
        <f>'[1]вспомогат'!K20</f>
        <v>108.06037877838868</v>
      </c>
      <c r="J22" s="37">
        <f>'[1]вспомогат'!L20</f>
        <v>3820760.920000002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38546308.65</v>
      </c>
      <c r="F23" s="38">
        <f>'[1]вспомогат'!H21</f>
        <v>107768.04999999702</v>
      </c>
      <c r="G23" s="39">
        <f>'[1]вспомогат'!I21</f>
        <v>1.6403014300575725</v>
      </c>
      <c r="H23" s="35">
        <f>'[1]вспомогат'!J21</f>
        <v>-6462246.950000003</v>
      </c>
      <c r="I23" s="36">
        <f>'[1]вспомогат'!K21</f>
        <v>110.67051696263457</v>
      </c>
      <c r="J23" s="37">
        <f>'[1]вспомогат'!L21</f>
        <v>3716518.6499999985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55097828.3</v>
      </c>
      <c r="F24" s="38">
        <f>'[1]вспомогат'!H22</f>
        <v>117797.0700000003</v>
      </c>
      <c r="G24" s="39">
        <f>'[1]вспомогат'!I22</f>
        <v>1.759238359279762</v>
      </c>
      <c r="H24" s="35">
        <f>'[1]вспомогат'!J22</f>
        <v>-6578115.93</v>
      </c>
      <c r="I24" s="36">
        <f>'[1]вспомогат'!K22</f>
        <v>108.07748064169718</v>
      </c>
      <c r="J24" s="37">
        <f>'[1]вспомогат'!L22</f>
        <v>4117894.299999997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26312032.94</v>
      </c>
      <c r="F25" s="38">
        <f>'[1]вспомогат'!H23</f>
        <v>52790.890000000596</v>
      </c>
      <c r="G25" s="39">
        <f>'[1]вспомогат'!I23</f>
        <v>1.2299977865539113</v>
      </c>
      <c r="H25" s="35">
        <f>'[1]вспомогат'!J23</f>
        <v>-4239159.109999999</v>
      </c>
      <c r="I25" s="36">
        <f>'[1]вспомогат'!K23</f>
        <v>115.44846547892493</v>
      </c>
      <c r="J25" s="37">
        <f>'[1]вспомогат'!L23</f>
        <v>3520882.9400000013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14834147.01</v>
      </c>
      <c r="F26" s="38">
        <f>'[1]вспомогат'!H24</f>
        <v>89975.43999999948</v>
      </c>
      <c r="G26" s="39">
        <f>'[1]вспомогат'!I24</f>
        <v>3.1312196471544054</v>
      </c>
      <c r="H26" s="35">
        <f>'[1]вспомогат'!J24</f>
        <v>-2783519.5600000005</v>
      </c>
      <c r="I26" s="36">
        <f>'[1]вспомогат'!K24</f>
        <v>124.39137807074022</v>
      </c>
      <c r="J26" s="37">
        <f>'[1]вспомогат'!L24</f>
        <v>2908765.01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63203888.58</v>
      </c>
      <c r="F27" s="38">
        <f>'[1]вспомогат'!H25</f>
        <v>414540.1099999994</v>
      </c>
      <c r="G27" s="39">
        <f>'[1]вспомогат'!I25</f>
        <v>6.77009085252428</v>
      </c>
      <c r="H27" s="35">
        <f>'[1]вспомогат'!J25</f>
        <v>-5708569.890000001</v>
      </c>
      <c r="I27" s="36">
        <f>'[1]вспомогат'!K25</f>
        <v>136.50384742227698</v>
      </c>
      <c r="J27" s="37">
        <f>'[1]вспомогат'!L25</f>
        <v>16901978.58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27467715.75</v>
      </c>
      <c r="F28" s="38">
        <f>'[1]вспомогат'!H26</f>
        <v>128811.2899999991</v>
      </c>
      <c r="G28" s="39">
        <f>'[1]вспомогат'!I26</f>
        <v>2.7020630372973495</v>
      </c>
      <c r="H28" s="35">
        <f>'[1]вспомогат'!J26</f>
        <v>-4638334.710000001</v>
      </c>
      <c r="I28" s="36">
        <f>'[1]вспомогат'!K26</f>
        <v>100.58403924092467</v>
      </c>
      <c r="J28" s="37">
        <f>'[1]вспомогат'!L26</f>
        <v>159490.75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19568521.62</v>
      </c>
      <c r="F29" s="38">
        <f>'[1]вспомогат'!H27</f>
        <v>103213.51999999955</v>
      </c>
      <c r="G29" s="39">
        <f>'[1]вспомогат'!I27</f>
        <v>3.4373055321047756</v>
      </c>
      <c r="H29" s="35">
        <f>'[1]вспомогат'!J27</f>
        <v>-2899531.4800000004</v>
      </c>
      <c r="I29" s="36">
        <f>'[1]вспомогат'!K27</f>
        <v>102.65446425377051</v>
      </c>
      <c r="J29" s="37">
        <f>'[1]вспомогат'!L27</f>
        <v>506007.62000000104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36094130.08</v>
      </c>
      <c r="F30" s="38">
        <f>'[1]вспомогат'!H28</f>
        <v>77975.44999999553</v>
      </c>
      <c r="G30" s="39">
        <f>'[1]вспомогат'!I28</f>
        <v>1.6789552490759725</v>
      </c>
      <c r="H30" s="35">
        <f>'[1]вспомогат'!J28</f>
        <v>-4566308.5500000045</v>
      </c>
      <c r="I30" s="36">
        <f>'[1]вспомогат'!K28</f>
        <v>104.18944640975644</v>
      </c>
      <c r="J30" s="37">
        <f>'[1]вспомогат'!L28</f>
        <v>1451341.0799999982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61529807.47</v>
      </c>
      <c r="F31" s="38">
        <f>'[1]вспомогат'!H29</f>
        <v>140048.6700000018</v>
      </c>
      <c r="G31" s="39">
        <f>'[1]вспомогат'!I29</f>
        <v>1.813074221140993</v>
      </c>
      <c r="H31" s="35">
        <f>'[1]вспомогат'!J29</f>
        <v>-7584327.329999998</v>
      </c>
      <c r="I31" s="36">
        <f>'[1]вспомогат'!K29</f>
        <v>111.93358046482398</v>
      </c>
      <c r="J31" s="37">
        <f>'[1]вспомогат'!L29</f>
        <v>6559880.469999999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29113289.92</v>
      </c>
      <c r="F32" s="38">
        <f>'[1]вспомогат'!H30</f>
        <v>125505.47000000253</v>
      </c>
      <c r="G32" s="39">
        <f>'[1]вспомогат'!I30</f>
        <v>2.596213334480772</v>
      </c>
      <c r="H32" s="35">
        <f>'[1]вспомогат'!J30</f>
        <v>-4708668.5299999975</v>
      </c>
      <c r="I32" s="36">
        <f>'[1]вспомогат'!K30</f>
        <v>123.93521274964047</v>
      </c>
      <c r="J32" s="37">
        <f>'[1]вспомогат'!L30</f>
        <v>5622556.920000002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29564031.26</v>
      </c>
      <c r="F33" s="38">
        <f>'[1]вспомогат'!H31</f>
        <v>46092.400000002235</v>
      </c>
      <c r="G33" s="39">
        <f>'[1]вспомогат'!I31</f>
        <v>1.1351362400404243</v>
      </c>
      <c r="H33" s="35">
        <f>'[1]вспомогат'!J31</f>
        <v>-4014424.5999999978</v>
      </c>
      <c r="I33" s="36">
        <f>'[1]вспомогат'!K31</f>
        <v>98.64493243893666</v>
      </c>
      <c r="J33" s="37">
        <f>'[1]вспомогат'!L31</f>
        <v>-406115.73999999836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13574888.19</v>
      </c>
      <c r="F34" s="38">
        <f>'[1]вспомогат'!H32</f>
        <v>394298.70999999903</v>
      </c>
      <c r="G34" s="39">
        <f>'[1]вспомогат'!I32</f>
        <v>15.146663824016896</v>
      </c>
      <c r="H34" s="35">
        <f>'[1]вспомогат'!J32</f>
        <v>-2208906.290000001</v>
      </c>
      <c r="I34" s="36">
        <f>'[1]вспомогат'!K32</f>
        <v>108.69549668646155</v>
      </c>
      <c r="J34" s="37">
        <f>'[1]вспомогат'!L32</f>
        <v>1085973.1899999995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23426073.04</v>
      </c>
      <c r="F35" s="38">
        <f>'[1]вспомогат'!H33</f>
        <v>153091.23999999836</v>
      </c>
      <c r="G35" s="39">
        <f>'[1]вспомогат'!I33</f>
        <v>4.038951332204641</v>
      </c>
      <c r="H35" s="35">
        <f>'[1]вспомогат'!J33</f>
        <v>-3637279.7600000016</v>
      </c>
      <c r="I35" s="36">
        <f>'[1]вспомогат'!K33</f>
        <v>114.01152298303752</v>
      </c>
      <c r="J35" s="37">
        <f>'[1]вспомогат'!L33</f>
        <v>2878963.039999999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20812571.2</v>
      </c>
      <c r="F36" s="38">
        <f>'[1]вспомогат'!H34</f>
        <v>48487.71999999881</v>
      </c>
      <c r="G36" s="39">
        <f>'[1]вспомогат'!I34</f>
        <v>1.2308292940484817</v>
      </c>
      <c r="H36" s="35">
        <f>'[1]вспомогат'!J34</f>
        <v>-3890947.280000001</v>
      </c>
      <c r="I36" s="36">
        <f>'[1]вспомогат'!K34</f>
        <v>113.25783489853085</v>
      </c>
      <c r="J36" s="37">
        <f>'[1]вспомогат'!L34</f>
        <v>2436296.1999999993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49483972.33</v>
      </c>
      <c r="F37" s="38">
        <f>'[1]вспомогат'!H35</f>
        <v>580342.2599999979</v>
      </c>
      <c r="G37" s="39">
        <f>'[1]вспомогат'!I35</f>
        <v>8.472701434283136</v>
      </c>
      <c r="H37" s="35">
        <f>'[1]вспомогат'!J35</f>
        <v>-6269211.740000002</v>
      </c>
      <c r="I37" s="36">
        <f>'[1]вспомогат'!K35</f>
        <v>109.43967322627581</v>
      </c>
      <c r="J37" s="37">
        <f>'[1]вспомогат'!L35</f>
        <v>4268219.329999998</v>
      </c>
    </row>
    <row r="38" spans="1:10" ht="18.75" customHeight="1">
      <c r="A38" s="51" t="s">
        <v>40</v>
      </c>
      <c r="B38" s="41">
        <f>SUM(B18:B37)</f>
        <v>955079289</v>
      </c>
      <c r="C38" s="41">
        <f>SUM(C18:C37)</f>
        <v>621775796</v>
      </c>
      <c r="D38" s="41">
        <f>SUM(D18:D37)</f>
        <v>99031477</v>
      </c>
      <c r="E38" s="41">
        <f>SUM(E18:E37)</f>
        <v>702957445.11</v>
      </c>
      <c r="F38" s="41">
        <f>SUM(F18:F37)</f>
        <v>3611303.7899999823</v>
      </c>
      <c r="G38" s="42">
        <f>F38/D38*100</f>
        <v>3.64662216438515</v>
      </c>
      <c r="H38" s="41">
        <f>SUM(H18:H37)</f>
        <v>-95420173.21000004</v>
      </c>
      <c r="I38" s="43">
        <f>E38/C38*100</f>
        <v>113.0564183476193</v>
      </c>
      <c r="J38" s="41">
        <f>SUM(J18:J37)</f>
        <v>81181649.10999998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4910819.82</v>
      </c>
      <c r="F39" s="38">
        <f>'[1]вспомогат'!H36</f>
        <v>34969.10000000056</v>
      </c>
      <c r="G39" s="39">
        <f>'[1]вспомогат'!I36</f>
        <v>3.0000943719973026</v>
      </c>
      <c r="H39" s="35">
        <f>'[1]вспомогат'!J36</f>
        <v>-1130630.8999999994</v>
      </c>
      <c r="I39" s="36">
        <f>'[1]вспомогат'!K36</f>
        <v>95.16299649447818</v>
      </c>
      <c r="J39" s="37">
        <f>'[1]вспомогат'!L36</f>
        <v>-249610.1799999997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13677943.8</v>
      </c>
      <c r="F40" s="38">
        <f>'[1]вспомогат'!H37</f>
        <v>116566.25</v>
      </c>
      <c r="G40" s="39">
        <f>'[1]вспомогат'!I37</f>
        <v>8.449064426460621</v>
      </c>
      <c r="H40" s="35">
        <f>'[1]вспомогат'!J37</f>
        <v>-1263068.75</v>
      </c>
      <c r="I40" s="36">
        <f>'[1]вспомогат'!K37</f>
        <v>103.29152896482931</v>
      </c>
      <c r="J40" s="37">
        <f>'[1]вспомогат'!L37</f>
        <v>435866.80000000075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7473883.42</v>
      </c>
      <c r="F41" s="38">
        <f>'[1]вспомогат'!H38</f>
        <v>54522.75999999978</v>
      </c>
      <c r="G41" s="39">
        <f>'[1]вспомогат'!I38</f>
        <v>4.463090099595852</v>
      </c>
      <c r="H41" s="35">
        <f>'[1]вспомогат'!J38</f>
        <v>-1167114.2400000002</v>
      </c>
      <c r="I41" s="36">
        <f>'[1]вспомогат'!K38</f>
        <v>138.85960228012732</v>
      </c>
      <c r="J41" s="37">
        <f>'[1]вспомогат'!L38</f>
        <v>2091552.42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5196774.27</v>
      </c>
      <c r="F42" s="38">
        <f>'[1]вспомогат'!H39</f>
        <v>17250.919999999925</v>
      </c>
      <c r="G42" s="39">
        <f>'[1]вспомогат'!I39</f>
        <v>4.98135196789002</v>
      </c>
      <c r="H42" s="35">
        <f>'[1]вспомогат'!J39</f>
        <v>-329059.0800000001</v>
      </c>
      <c r="I42" s="36">
        <f>'[1]вспомогат'!K39</f>
        <v>108.31780724554005</v>
      </c>
      <c r="J42" s="37">
        <f>'[1]вспомогат'!L39</f>
        <v>399064.26999999955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5758371.24</v>
      </c>
      <c r="F43" s="38">
        <f>'[1]вспомогат'!H40</f>
        <v>22427.330000000075</v>
      </c>
      <c r="G43" s="39">
        <f>'[1]вспомогат'!I40</f>
        <v>2.7124147356199595</v>
      </c>
      <c r="H43" s="35">
        <f>'[1]вспомогат'!J40</f>
        <v>-804412.6699999999</v>
      </c>
      <c r="I43" s="36">
        <f>'[1]вспомогат'!K40</f>
        <v>159.6061059951262</v>
      </c>
      <c r="J43" s="37">
        <f>'[1]вспомогат'!L40</f>
        <v>2150507.24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5581818.94</v>
      </c>
      <c r="F44" s="38">
        <f>'[1]вспомогат'!H41</f>
        <v>5752.610000000335</v>
      </c>
      <c r="G44" s="39">
        <f>'[1]вспомогат'!I41</f>
        <v>0.35168026898978055</v>
      </c>
      <c r="H44" s="35">
        <f>'[1]вспомогат'!J41</f>
        <v>-1629997.3899999997</v>
      </c>
      <c r="I44" s="36">
        <f>'[1]вспомогат'!K41</f>
        <v>77.40647636703065</v>
      </c>
      <c r="J44" s="37">
        <f>'[1]вспомогат'!L41</f>
        <v>-1629230.0599999996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42599611.489999995</v>
      </c>
      <c r="F45" s="41">
        <f>SUM(F39:F44)</f>
        <v>251488.97000000067</v>
      </c>
      <c r="G45" s="42">
        <f>F45/D45*100</f>
        <v>3.8244782513749054</v>
      </c>
      <c r="H45" s="41">
        <f>SUM(H39:H44)</f>
        <v>-6324283.029999999</v>
      </c>
      <c r="I45" s="43">
        <f>E45/C45*100</f>
        <v>108.1168322413222</v>
      </c>
      <c r="J45" s="41">
        <f>SUM(J39:J44)</f>
        <v>3198150.490000001</v>
      </c>
    </row>
    <row r="46" spans="1:10" ht="15.75" customHeight="1">
      <c r="A46" s="52" t="s">
        <v>48</v>
      </c>
      <c r="B46" s="53">
        <f>'[1]вспомогат'!B42</f>
        <v>6322190402</v>
      </c>
      <c r="C46" s="53">
        <f>'[1]вспомогат'!C42</f>
        <v>4297294910</v>
      </c>
      <c r="D46" s="53">
        <f>'[1]вспомогат'!D42</f>
        <v>594882060</v>
      </c>
      <c r="E46" s="53">
        <f>'[1]вспомогат'!G42</f>
        <v>4074383688.32</v>
      </c>
      <c r="F46" s="53">
        <f>'[1]вспомогат'!H42</f>
        <v>16933689.49999988</v>
      </c>
      <c r="G46" s="54">
        <f>'[1]вспомогат'!I42</f>
        <v>2.846562476602485</v>
      </c>
      <c r="H46" s="53">
        <f>'[1]вспомогат'!J42</f>
        <v>-571624087.4700001</v>
      </c>
      <c r="I46" s="54">
        <f>'[1]вспомогат'!K42</f>
        <v>94.81275485279646</v>
      </c>
      <c r="J46" s="53">
        <f>'[1]вспомогат'!L42</f>
        <v>-222911221.67999983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01.08.2016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2016-08-02T04:39:28Z</dcterms:created>
  <dcterms:modified xsi:type="dcterms:W3CDTF">2016-08-02T04:40:27Z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