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<sst xmlns="http://schemas.openxmlformats.org/spreadsheetml/2006/main" count="54" uniqueCount="49">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</sst>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27.07.2016</v>
          </cell>
        </row>
        <row r="6">
          <cell r="G6" t="str">
            <v>Фактично надійшло на 27.07.2016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829217811.78</v>
          </cell>
          <cell r="H10">
            <v>76208428.31999993</v>
          </cell>
          <cell r="I10">
            <v>122.96523247297837</v>
          </cell>
          <cell r="J10">
            <v>14232838.319999933</v>
          </cell>
          <cell r="K10">
            <v>124.71378061885403</v>
          </cell>
          <cell r="L10">
            <v>164321111.77999997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1770080371.87</v>
          </cell>
          <cell r="H11">
            <v>223426055.8699999</v>
          </cell>
          <cell r="I11">
            <v>79.13999517210229</v>
          </cell>
          <cell r="J11">
            <v>-58891444.130000114</v>
          </cell>
          <cell r="K11">
            <v>97.5553825898775</v>
          </cell>
          <cell r="L11">
            <v>-44356028.130000114</v>
          </cell>
        </row>
        <row r="12">
          <cell r="B12">
            <v>192808483</v>
          </cell>
          <cell r="C12">
            <v>107017851</v>
          </cell>
          <cell r="D12">
            <v>20902634</v>
          </cell>
          <cell r="G12">
            <v>142243180.29</v>
          </cell>
          <cell r="H12">
            <v>20189073.22</v>
          </cell>
          <cell r="I12">
            <v>96.58626381727777</v>
          </cell>
          <cell r="J12">
            <v>-713560.7800000012</v>
          </cell>
          <cell r="K12">
            <v>132.91537716450688</v>
          </cell>
          <cell r="L12">
            <v>35225329.28999999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237781752.52</v>
          </cell>
          <cell r="H13">
            <v>31264633.150000006</v>
          </cell>
          <cell r="I13">
            <v>119.2488434271204</v>
          </cell>
          <cell r="J13">
            <v>5046657.150000006</v>
          </cell>
          <cell r="K13">
            <v>130.25278216204964</v>
          </cell>
          <cell r="L13">
            <v>55227684.52000001</v>
          </cell>
        </row>
        <row r="14">
          <cell r="B14">
            <v>336215000</v>
          </cell>
          <cell r="C14">
            <v>190459000</v>
          </cell>
          <cell r="D14">
            <v>57315000</v>
          </cell>
          <cell r="G14">
            <v>184257757.51</v>
          </cell>
          <cell r="H14">
            <v>25326740.47</v>
          </cell>
          <cell r="I14">
            <v>44.18867743173689</v>
          </cell>
          <cell r="J14">
            <v>-31988259.53</v>
          </cell>
          <cell r="K14">
            <v>96.74405384360938</v>
          </cell>
          <cell r="L14">
            <v>-6201242.49000001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26559817.65</v>
          </cell>
          <cell r="H15">
            <v>3723137.719999999</v>
          </cell>
          <cell r="I15">
            <v>135.1533794355204</v>
          </cell>
          <cell r="J15">
            <v>968387.7199999988</v>
          </cell>
          <cell r="K15">
            <v>113.7044206321855</v>
          </cell>
          <cell r="L15">
            <v>3201167.6499999985</v>
          </cell>
        </row>
        <row r="16">
          <cell r="B16">
            <v>31300285</v>
          </cell>
          <cell r="C16">
            <v>15788128</v>
          </cell>
          <cell r="D16">
            <v>3214747</v>
          </cell>
          <cell r="G16">
            <v>21146825.69</v>
          </cell>
          <cell r="H16">
            <v>3758927.0600000024</v>
          </cell>
          <cell r="I16">
            <v>116.92761700998562</v>
          </cell>
          <cell r="J16">
            <v>544180.0600000024</v>
          </cell>
          <cell r="K16">
            <v>133.94131140816697</v>
          </cell>
          <cell r="L16">
            <v>5358697.690000001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98724970.5</v>
          </cell>
          <cell r="H17">
            <v>16332529.310000002</v>
          </cell>
          <cell r="I17">
            <v>134.59887760436928</v>
          </cell>
          <cell r="J17">
            <v>4198305.310000002</v>
          </cell>
          <cell r="K17">
            <v>139.18895877139332</v>
          </cell>
          <cell r="L17">
            <v>27796233.5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9285335.51</v>
          </cell>
          <cell r="H18">
            <v>1754886.63</v>
          </cell>
          <cell r="I18">
            <v>88.1923486310457</v>
          </cell>
          <cell r="J18">
            <v>-234953.3700000001</v>
          </cell>
          <cell r="K18">
            <v>116.01909704043916</v>
          </cell>
          <cell r="L18">
            <v>1282053.5099999998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8294622.89</v>
          </cell>
          <cell r="H19">
            <v>2805016.9499999993</v>
          </cell>
          <cell r="I19">
            <v>144.86097561857326</v>
          </cell>
          <cell r="J19">
            <v>868665.9499999993</v>
          </cell>
          <cell r="K19">
            <v>142.71885481795678</v>
          </cell>
          <cell r="L19">
            <v>2482760.8899999997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49480721.03</v>
          </cell>
          <cell r="H20">
            <v>8128968.039999999</v>
          </cell>
          <cell r="I20">
            <v>128.10360595182186</v>
          </cell>
          <cell r="J20">
            <v>1783348.039999999</v>
          </cell>
          <cell r="K20">
            <v>148.22307604353082</v>
          </cell>
          <cell r="L20">
            <v>16098118.030000001</v>
          </cell>
        </row>
        <row r="21">
          <cell r="B21">
            <v>56495430</v>
          </cell>
          <cell r="C21">
            <v>28259775</v>
          </cell>
          <cell r="D21">
            <v>6506965</v>
          </cell>
          <cell r="G21">
            <v>37484369.83</v>
          </cell>
          <cell r="H21">
            <v>6707213.859999999</v>
          </cell>
          <cell r="I21">
            <v>103.0774540818953</v>
          </cell>
          <cell r="J21">
            <v>200248.8599999994</v>
          </cell>
          <cell r="K21">
            <v>132.64213826897065</v>
          </cell>
          <cell r="L21">
            <v>9224594.829999998</v>
          </cell>
        </row>
        <row r="22">
          <cell r="B22">
            <v>73310693</v>
          </cell>
          <cell r="C22">
            <v>44284021</v>
          </cell>
          <cell r="D22">
            <v>15333935</v>
          </cell>
          <cell r="G22">
            <v>51620896.87</v>
          </cell>
          <cell r="H22">
            <v>6817077.140000001</v>
          </cell>
          <cell r="I22">
            <v>44.457454267283644</v>
          </cell>
          <cell r="J22">
            <v>-8516857.86</v>
          </cell>
          <cell r="K22">
            <v>116.56777253808997</v>
          </cell>
          <cell r="L22">
            <v>7336875.869999997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25653992.07</v>
          </cell>
          <cell r="H23">
            <v>4147487.719999999</v>
          </cell>
          <cell r="I23">
            <v>113.83876485603707</v>
          </cell>
          <cell r="J23">
            <v>504187.7199999988</v>
          </cell>
          <cell r="K23">
            <v>138.69271811645132</v>
          </cell>
          <cell r="L23">
            <v>7156992.07</v>
          </cell>
        </row>
        <row r="24">
          <cell r="B24">
            <v>20364343</v>
          </cell>
          <cell r="C24">
            <v>9051887</v>
          </cell>
          <cell r="D24">
            <v>1587274</v>
          </cell>
          <cell r="G24">
            <v>14135433.46</v>
          </cell>
          <cell r="H24">
            <v>2320758.9300000016</v>
          </cell>
          <cell r="I24">
            <v>146.21035372594787</v>
          </cell>
          <cell r="J24">
            <v>733484.9300000016</v>
          </cell>
          <cell r="K24">
            <v>156.16007424750222</v>
          </cell>
          <cell r="L24">
            <v>5083546.460000001</v>
          </cell>
        </row>
        <row r="25">
          <cell r="B25">
            <v>62323440</v>
          </cell>
          <cell r="C25">
            <v>40178800</v>
          </cell>
          <cell r="D25">
            <v>7902960</v>
          </cell>
          <cell r="G25">
            <v>60414180.8</v>
          </cell>
          <cell r="H25">
            <v>10175774.169999994</v>
          </cell>
          <cell r="I25">
            <v>128.75902408717738</v>
          </cell>
          <cell r="J25">
            <v>2272814.1699999943</v>
          </cell>
          <cell r="K25">
            <v>150.3633279241789</v>
          </cell>
          <cell r="L25">
            <v>20235380.799999997</v>
          </cell>
        </row>
        <row r="26">
          <cell r="B26">
            <v>41971865</v>
          </cell>
          <cell r="C26">
            <v>22541079</v>
          </cell>
          <cell r="D26">
            <v>8737601</v>
          </cell>
          <cell r="G26">
            <v>26522092.35</v>
          </cell>
          <cell r="H26">
            <v>5859804.880000003</v>
          </cell>
          <cell r="I26">
            <v>67.064230559395</v>
          </cell>
          <cell r="J26">
            <v>-2877796.1199999973</v>
          </cell>
          <cell r="K26">
            <v>117.66114811983934</v>
          </cell>
          <cell r="L26">
            <v>3981013.3500000015</v>
          </cell>
        </row>
        <row r="27">
          <cell r="B27">
            <v>27455354</v>
          </cell>
          <cell r="C27">
            <v>16059769</v>
          </cell>
          <cell r="D27">
            <v>5307537</v>
          </cell>
          <cell r="G27">
            <v>18681062.42</v>
          </cell>
          <cell r="H27">
            <v>4890986.2200000025</v>
          </cell>
          <cell r="I27">
            <v>92.15171217836074</v>
          </cell>
          <cell r="J27">
            <v>-416550.77999999747</v>
          </cell>
          <cell r="K27">
            <v>116.32211160696025</v>
          </cell>
          <cell r="L27">
            <v>2621293.420000002</v>
          </cell>
        </row>
        <row r="28">
          <cell r="B28">
            <v>51267387</v>
          </cell>
          <cell r="C28">
            <v>28959305</v>
          </cell>
          <cell r="D28">
            <v>5230122</v>
          </cell>
          <cell r="G28">
            <v>34348925.15</v>
          </cell>
          <cell r="H28">
            <v>5452902.0299999975</v>
          </cell>
          <cell r="I28">
            <v>104.25955704283759</v>
          </cell>
          <cell r="J28">
            <v>222780.02999999747</v>
          </cell>
          <cell r="K28">
            <v>118.61101345491542</v>
          </cell>
          <cell r="L28">
            <v>5389620.1499999985</v>
          </cell>
        </row>
        <row r="29">
          <cell r="B29">
            <v>81458199</v>
          </cell>
          <cell r="C29">
            <v>47245551</v>
          </cell>
          <cell r="D29">
            <v>10331092</v>
          </cell>
          <cell r="G29">
            <v>59680978.43</v>
          </cell>
          <cell r="H29">
            <v>8865257.630000003</v>
          </cell>
          <cell r="I29">
            <v>85.8114285498571</v>
          </cell>
          <cell r="J29">
            <v>-1465834.3699999973</v>
          </cell>
          <cell r="K29">
            <v>126.32084326839579</v>
          </cell>
          <cell r="L29">
            <v>12435427.43</v>
          </cell>
        </row>
        <row r="30">
          <cell r="B30">
            <v>35705463</v>
          </cell>
          <cell r="C30">
            <v>18656559</v>
          </cell>
          <cell r="D30">
            <v>5093543</v>
          </cell>
          <cell r="G30">
            <v>27231785.39</v>
          </cell>
          <cell r="H30">
            <v>5298414.940000001</v>
          </cell>
          <cell r="I30">
            <v>104.02218926982655</v>
          </cell>
          <cell r="J30">
            <v>204871.94000000134</v>
          </cell>
          <cell r="K30">
            <v>145.9636012728821</v>
          </cell>
          <cell r="L30">
            <v>8575226.39</v>
          </cell>
        </row>
        <row r="31">
          <cell r="B31">
            <v>47002374</v>
          </cell>
          <cell r="C31">
            <v>25909630</v>
          </cell>
          <cell r="D31">
            <v>7737838</v>
          </cell>
          <cell r="G31">
            <v>28481744.3</v>
          </cell>
          <cell r="H31">
            <v>4949283.34</v>
          </cell>
          <cell r="I31">
            <v>63.96209561378773</v>
          </cell>
          <cell r="J31">
            <v>-2788554.66</v>
          </cell>
          <cell r="K31">
            <v>109.92725214524484</v>
          </cell>
          <cell r="L31">
            <v>2572114.3000000007</v>
          </cell>
        </row>
        <row r="32">
          <cell r="B32">
            <v>17791206</v>
          </cell>
          <cell r="C32">
            <v>9885710</v>
          </cell>
          <cell r="D32">
            <v>3510726</v>
          </cell>
          <cell r="G32">
            <v>12718106.77</v>
          </cell>
          <cell r="H32">
            <v>2804048.6899999995</v>
          </cell>
          <cell r="I32">
            <v>79.8709067583172</v>
          </cell>
          <cell r="J32">
            <v>-706677.3100000005</v>
          </cell>
          <cell r="K32">
            <v>128.65142483443273</v>
          </cell>
          <cell r="L32">
            <v>2832396.7699999996</v>
          </cell>
        </row>
        <row r="33">
          <cell r="B33">
            <v>33106094</v>
          </cell>
          <cell r="C33">
            <v>16756739</v>
          </cell>
          <cell r="D33">
            <v>4386788</v>
          </cell>
          <cell r="G33">
            <v>21977075.7</v>
          </cell>
          <cell r="H33">
            <v>4881069.379999999</v>
          </cell>
          <cell r="I33">
            <v>111.26750095969989</v>
          </cell>
          <cell r="J33">
            <v>494281.37999999896</v>
          </cell>
          <cell r="K33">
            <v>131.15365525476048</v>
          </cell>
          <cell r="L33">
            <v>5220336.699999999</v>
          </cell>
        </row>
        <row r="34">
          <cell r="B34">
            <v>30491109</v>
          </cell>
          <cell r="C34">
            <v>14436840</v>
          </cell>
          <cell r="D34">
            <v>3514495</v>
          </cell>
          <cell r="G34">
            <v>19850538.1</v>
          </cell>
          <cell r="H34">
            <v>4549623.190000001</v>
          </cell>
          <cell r="I34">
            <v>129.45311317842254</v>
          </cell>
          <cell r="J34">
            <v>1035128.1900000013</v>
          </cell>
          <cell r="K34">
            <v>137.4991902660139</v>
          </cell>
          <cell r="L34">
            <v>5413698.1000000015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46516487.4</v>
          </cell>
          <cell r="H35">
            <v>9649711.530000001</v>
          </cell>
          <cell r="I35">
            <v>147.55531050617574</v>
          </cell>
          <cell r="J35">
            <v>3109986.530000001</v>
          </cell>
          <cell r="K35">
            <v>132.78706323402363</v>
          </cell>
          <cell r="L35">
            <v>11485599.399999999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4643737.23</v>
          </cell>
          <cell r="H36">
            <v>1205539.8000000003</v>
          </cell>
          <cell r="I36">
            <v>151.89433895699727</v>
          </cell>
          <cell r="J36">
            <v>411869.8000000003</v>
          </cell>
          <cell r="K36">
            <v>116.24367570084335</v>
          </cell>
          <cell r="L36">
            <v>648907.2300000004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12946394.48</v>
          </cell>
          <cell r="H37">
            <v>2469200.6799999997</v>
          </cell>
          <cell r="I37">
            <v>174.72098781156572</v>
          </cell>
          <cell r="J37">
            <v>1055975.6799999997</v>
          </cell>
          <cell r="K37">
            <v>130.56081229626338</v>
          </cell>
          <cell r="L37">
            <v>3030406.4800000004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7120112.12</v>
          </cell>
          <cell r="H38">
            <v>1493356.6500000004</v>
          </cell>
          <cell r="I38">
            <v>179.38842914648083</v>
          </cell>
          <cell r="J38">
            <v>660885.6500000004</v>
          </cell>
          <cell r="K38">
            <v>171.12799258969778</v>
          </cell>
          <cell r="L38">
            <v>2959418.12</v>
          </cell>
        </row>
        <row r="39">
          <cell r="B39">
            <v>6720100</v>
          </cell>
          <cell r="C39">
            <v>4451400</v>
          </cell>
          <cell r="D39">
            <v>920310</v>
          </cell>
          <cell r="G39">
            <v>4981820.11</v>
          </cell>
          <cell r="H39">
            <v>926594.4600000004</v>
          </cell>
          <cell r="I39">
            <v>100.68286338299055</v>
          </cell>
          <cell r="J39">
            <v>6284.460000000428</v>
          </cell>
          <cell r="K39">
            <v>111.91580424136227</v>
          </cell>
          <cell r="L39">
            <v>530420.1100000003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5447826.07</v>
          </cell>
          <cell r="H40">
            <v>982031.6600000001</v>
          </cell>
          <cell r="I40">
            <v>163.02744151454584</v>
          </cell>
          <cell r="J40">
            <v>379659.66000000015</v>
          </cell>
          <cell r="K40">
            <v>195.89281034611713</v>
          </cell>
          <cell r="L40">
            <v>2666802.0700000003</v>
          </cell>
        </row>
        <row r="41">
          <cell r="B41">
            <v>11790270</v>
          </cell>
          <cell r="C41">
            <v>5707299</v>
          </cell>
          <cell r="D41">
            <v>2869750</v>
          </cell>
          <cell r="G41">
            <v>5442570.55</v>
          </cell>
          <cell r="H41">
            <v>975596.6099999994</v>
          </cell>
          <cell r="I41">
            <v>33.995874553532516</v>
          </cell>
          <cell r="J41">
            <v>-1894153.3900000006</v>
          </cell>
          <cell r="K41">
            <v>95.3615808458607</v>
          </cell>
          <cell r="L41">
            <v>-264728.4500000002</v>
          </cell>
        </row>
        <row r="42">
          <cell r="B42">
            <v>6155278932</v>
          </cell>
          <cell r="C42">
            <v>3523402069</v>
          </cell>
          <cell r="D42">
            <v>579899931</v>
          </cell>
          <cell r="G42">
            <v>3902973296.84</v>
          </cell>
          <cell r="H42">
            <v>508340130.2499999</v>
          </cell>
          <cell r="I42">
            <v>87.65997426028316</v>
          </cell>
          <cell r="J42">
            <v>-72180322.6100002</v>
          </cell>
          <cell r="K42">
            <v>110.77286158112885</v>
          </cell>
          <cell r="L42">
            <v>379571227.84000015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829217811.78</v>
      </c>
      <c r="F10" s="33">
        <f>'[1]вспомогат'!H10</f>
        <v>76208428.31999993</v>
      </c>
      <c r="G10" s="34">
        <f>'[1]вспомогат'!I10</f>
        <v>122.96523247297837</v>
      </c>
      <c r="H10" s="35">
        <f>'[1]вспомогат'!J10</f>
        <v>14232838.319999933</v>
      </c>
      <c r="I10" s="36">
        <f>'[1]вспомогат'!K10</f>
        <v>124.71378061885403</v>
      </c>
      <c r="J10" s="37">
        <f>'[1]вспомогат'!L10</f>
        <v>164321111.77999997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1770080371.87</v>
      </c>
      <c r="F12" s="38">
        <f>'[1]вспомогат'!H11</f>
        <v>223426055.8699999</v>
      </c>
      <c r="G12" s="39">
        <f>'[1]вспомогат'!I11</f>
        <v>79.13999517210229</v>
      </c>
      <c r="H12" s="35">
        <f>'[1]вспомогат'!J11</f>
        <v>-58891444.130000114</v>
      </c>
      <c r="I12" s="36">
        <f>'[1]вспомогат'!K11</f>
        <v>97.5553825898775</v>
      </c>
      <c r="J12" s="37">
        <f>'[1]вспомогат'!L11</f>
        <v>-44356028.130000114</v>
      </c>
    </row>
    <row r="13" spans="1:10" ht="12.75">
      <c r="A13" s="32" t="s">
        <v>15</v>
      </c>
      <c r="B13" s="33">
        <f>'[1]вспомогат'!B12</f>
        <v>192808483</v>
      </c>
      <c r="C13" s="33">
        <f>'[1]вспомогат'!C12</f>
        <v>107017851</v>
      </c>
      <c r="D13" s="38">
        <f>'[1]вспомогат'!D12</f>
        <v>20902634</v>
      </c>
      <c r="E13" s="33">
        <f>'[1]вспомогат'!G12</f>
        <v>142243180.29</v>
      </c>
      <c r="F13" s="38">
        <f>'[1]вспомогат'!H12</f>
        <v>20189073.22</v>
      </c>
      <c r="G13" s="39">
        <f>'[1]вспомогат'!I12</f>
        <v>96.58626381727777</v>
      </c>
      <c r="H13" s="35">
        <f>'[1]вспомогат'!J12</f>
        <v>-713560.7800000012</v>
      </c>
      <c r="I13" s="36">
        <f>'[1]вспомогат'!K12</f>
        <v>132.91537716450688</v>
      </c>
      <c r="J13" s="37">
        <f>'[1]вспомогат'!L12</f>
        <v>35225329.28999999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237781752.52</v>
      </c>
      <c r="F14" s="38">
        <f>'[1]вспомогат'!H13</f>
        <v>31264633.150000006</v>
      </c>
      <c r="G14" s="39">
        <f>'[1]вспомогат'!I13</f>
        <v>119.2488434271204</v>
      </c>
      <c r="H14" s="35">
        <f>'[1]вспомогат'!J13</f>
        <v>5046657.150000006</v>
      </c>
      <c r="I14" s="36">
        <f>'[1]вспомогат'!K13</f>
        <v>130.25278216204964</v>
      </c>
      <c r="J14" s="37">
        <f>'[1]вспомогат'!L13</f>
        <v>55227684.52000001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190459000</v>
      </c>
      <c r="D15" s="38">
        <f>'[1]вспомогат'!D14</f>
        <v>57315000</v>
      </c>
      <c r="E15" s="33">
        <f>'[1]вспомогат'!G14</f>
        <v>184257757.51</v>
      </c>
      <c r="F15" s="38">
        <f>'[1]вспомогат'!H14</f>
        <v>25326740.47</v>
      </c>
      <c r="G15" s="39">
        <f>'[1]вспомогат'!I14</f>
        <v>44.18867743173689</v>
      </c>
      <c r="H15" s="35">
        <f>'[1]вспомогат'!J14</f>
        <v>-31988259.53</v>
      </c>
      <c r="I15" s="36">
        <f>'[1]вспомогат'!K14</f>
        <v>96.74405384360938</v>
      </c>
      <c r="J15" s="37">
        <f>'[1]вспомогат'!L14</f>
        <v>-6201242.49000001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26559817.65</v>
      </c>
      <c r="F16" s="38">
        <f>'[1]вспомогат'!H15</f>
        <v>3723137.719999999</v>
      </c>
      <c r="G16" s="39">
        <f>'[1]вспомогат'!I15</f>
        <v>135.1533794355204</v>
      </c>
      <c r="H16" s="35">
        <f>'[1]вспомогат'!J15</f>
        <v>968387.7199999988</v>
      </c>
      <c r="I16" s="36">
        <f>'[1]вспомогат'!K15</f>
        <v>113.7044206321855</v>
      </c>
      <c r="J16" s="37">
        <f>'[1]вспомогат'!L15</f>
        <v>3201167.6499999985</v>
      </c>
    </row>
    <row r="17" spans="1:10" ht="18" customHeight="1">
      <c r="A17" s="40" t="s">
        <v>19</v>
      </c>
      <c r="B17" s="41">
        <f>SUM(B12:B16)</f>
        <v>4072905569</v>
      </c>
      <c r="C17" s="41">
        <f>SUM(C12:C16)</f>
        <v>2317825969</v>
      </c>
      <c r="D17" s="41">
        <f>SUM(D12:D16)</f>
        <v>389507860</v>
      </c>
      <c r="E17" s="41">
        <f>SUM(E12:E16)</f>
        <v>2360922879.8399997</v>
      </c>
      <c r="F17" s="41">
        <f>SUM(F12:F16)</f>
        <v>303929640.42999995</v>
      </c>
      <c r="G17" s="42">
        <f>F17/D17*100</f>
        <v>78.02914180730524</v>
      </c>
      <c r="H17" s="41">
        <f>SUM(H12:H16)</f>
        <v>-85578219.57000011</v>
      </c>
      <c r="I17" s="43">
        <f>E17/C17*100</f>
        <v>101.85936784799222</v>
      </c>
      <c r="J17" s="41">
        <f>SUM(J12:J16)</f>
        <v>43096910.83999988</v>
      </c>
    </row>
    <row r="18" spans="1:10" ht="20.25" customHeight="1">
      <c r="A18" s="32" t="s">
        <v>20</v>
      </c>
      <c r="B18" s="44">
        <f>'[1]вспомогат'!B16</f>
        <v>31300285</v>
      </c>
      <c r="C18" s="44">
        <f>'[1]вспомогат'!C16</f>
        <v>15788128</v>
      </c>
      <c r="D18" s="45">
        <f>'[1]вспомогат'!D16</f>
        <v>3214747</v>
      </c>
      <c r="E18" s="44">
        <f>'[1]вспомогат'!G16</f>
        <v>21146825.69</v>
      </c>
      <c r="F18" s="45">
        <f>'[1]вспомогат'!H16</f>
        <v>3758927.0600000024</v>
      </c>
      <c r="G18" s="46">
        <f>'[1]вспомогат'!I16</f>
        <v>116.92761700998562</v>
      </c>
      <c r="H18" s="47">
        <f>'[1]вспомогат'!J16</f>
        <v>544180.0600000024</v>
      </c>
      <c r="I18" s="48">
        <f>'[1]вспомогат'!K16</f>
        <v>133.94131140816697</v>
      </c>
      <c r="J18" s="49">
        <f>'[1]вспомогат'!L16</f>
        <v>5358697.690000001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98724970.5</v>
      </c>
      <c r="F19" s="38">
        <f>'[1]вспомогат'!H17</f>
        <v>16332529.310000002</v>
      </c>
      <c r="G19" s="39">
        <f>'[1]вспомогат'!I17</f>
        <v>134.59887760436928</v>
      </c>
      <c r="H19" s="35">
        <f>'[1]вспомогат'!J17</f>
        <v>4198305.310000002</v>
      </c>
      <c r="I19" s="36">
        <f>'[1]вспомогат'!K17</f>
        <v>139.18895877139332</v>
      </c>
      <c r="J19" s="37">
        <f>'[1]вспомогат'!L17</f>
        <v>27796233.5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9285335.51</v>
      </c>
      <c r="F20" s="38">
        <f>'[1]вспомогат'!H18</f>
        <v>1754886.63</v>
      </c>
      <c r="G20" s="39">
        <f>'[1]вспомогат'!I18</f>
        <v>88.1923486310457</v>
      </c>
      <c r="H20" s="35">
        <f>'[1]вспомогат'!J18</f>
        <v>-234953.3700000001</v>
      </c>
      <c r="I20" s="36">
        <f>'[1]вспомогат'!K18</f>
        <v>116.01909704043916</v>
      </c>
      <c r="J20" s="37">
        <f>'[1]вспомогат'!L18</f>
        <v>1282053.5099999998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8294622.89</v>
      </c>
      <c r="F21" s="38">
        <f>'[1]вспомогат'!H19</f>
        <v>2805016.9499999993</v>
      </c>
      <c r="G21" s="39">
        <f>'[1]вспомогат'!I19</f>
        <v>144.86097561857326</v>
      </c>
      <c r="H21" s="35">
        <f>'[1]вспомогат'!J19</f>
        <v>868665.9499999993</v>
      </c>
      <c r="I21" s="36">
        <f>'[1]вспомогат'!K19</f>
        <v>142.71885481795678</v>
      </c>
      <c r="J21" s="37">
        <f>'[1]вспомогат'!L19</f>
        <v>2482760.8899999997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49480721.03</v>
      </c>
      <c r="F22" s="38">
        <f>'[1]вспомогат'!H20</f>
        <v>8128968.039999999</v>
      </c>
      <c r="G22" s="39">
        <f>'[1]вспомогат'!I20</f>
        <v>128.10360595182186</v>
      </c>
      <c r="H22" s="35">
        <f>'[1]вспомогат'!J20</f>
        <v>1783348.039999999</v>
      </c>
      <c r="I22" s="36">
        <f>'[1]вспомогат'!K20</f>
        <v>148.22307604353082</v>
      </c>
      <c r="J22" s="37">
        <f>'[1]вспомогат'!L20</f>
        <v>16098118.030000001</v>
      </c>
    </row>
    <row r="23" spans="1:10" ht="12.75">
      <c r="A23" s="32" t="s">
        <v>25</v>
      </c>
      <c r="B23" s="33">
        <f>'[1]вспомогат'!B21</f>
        <v>56495430</v>
      </c>
      <c r="C23" s="33">
        <f>'[1]вспомогат'!C21</f>
        <v>28259775</v>
      </c>
      <c r="D23" s="38">
        <f>'[1]вспомогат'!D21</f>
        <v>6506965</v>
      </c>
      <c r="E23" s="33">
        <f>'[1]вспомогат'!G21</f>
        <v>37484369.83</v>
      </c>
      <c r="F23" s="38">
        <f>'[1]вспомогат'!H21</f>
        <v>6707213.859999999</v>
      </c>
      <c r="G23" s="39">
        <f>'[1]вспомогат'!I21</f>
        <v>103.0774540818953</v>
      </c>
      <c r="H23" s="35">
        <f>'[1]вспомогат'!J21</f>
        <v>200248.8599999994</v>
      </c>
      <c r="I23" s="36">
        <f>'[1]вспомогат'!K21</f>
        <v>132.64213826897065</v>
      </c>
      <c r="J23" s="37">
        <f>'[1]вспомогат'!L21</f>
        <v>9224594.829999998</v>
      </c>
    </row>
    <row r="24" spans="1:10" ht="12.75">
      <c r="A24" s="32" t="s">
        <v>26</v>
      </c>
      <c r="B24" s="33">
        <f>'[1]вспомогат'!B22</f>
        <v>73310693</v>
      </c>
      <c r="C24" s="33">
        <f>'[1]вспомогат'!C22</f>
        <v>44284021</v>
      </c>
      <c r="D24" s="38">
        <f>'[1]вспомогат'!D22</f>
        <v>15333935</v>
      </c>
      <c r="E24" s="33">
        <f>'[1]вспомогат'!G22</f>
        <v>51620896.87</v>
      </c>
      <c r="F24" s="38">
        <f>'[1]вспомогат'!H22</f>
        <v>6817077.140000001</v>
      </c>
      <c r="G24" s="39">
        <f>'[1]вспомогат'!I22</f>
        <v>44.457454267283644</v>
      </c>
      <c r="H24" s="35">
        <f>'[1]вспомогат'!J22</f>
        <v>-8516857.86</v>
      </c>
      <c r="I24" s="36">
        <f>'[1]вспомогат'!K22</f>
        <v>116.56777253808997</v>
      </c>
      <c r="J24" s="37">
        <f>'[1]вспомогат'!L22</f>
        <v>7336875.869999997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25653992.07</v>
      </c>
      <c r="F25" s="38">
        <f>'[1]вспомогат'!H23</f>
        <v>4147487.719999999</v>
      </c>
      <c r="G25" s="39">
        <f>'[1]вспомогат'!I23</f>
        <v>113.83876485603707</v>
      </c>
      <c r="H25" s="35">
        <f>'[1]вспомогат'!J23</f>
        <v>504187.7199999988</v>
      </c>
      <c r="I25" s="36">
        <f>'[1]вспомогат'!K23</f>
        <v>138.69271811645132</v>
      </c>
      <c r="J25" s="37">
        <f>'[1]вспомогат'!L23</f>
        <v>7156992.07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9051887</v>
      </c>
      <c r="D26" s="38">
        <f>'[1]вспомогат'!D24</f>
        <v>1587274</v>
      </c>
      <c r="E26" s="33">
        <f>'[1]вспомогат'!G24</f>
        <v>14135433.46</v>
      </c>
      <c r="F26" s="38">
        <f>'[1]вспомогат'!H24</f>
        <v>2320758.9300000016</v>
      </c>
      <c r="G26" s="39">
        <f>'[1]вспомогат'!I24</f>
        <v>146.21035372594787</v>
      </c>
      <c r="H26" s="35">
        <f>'[1]вспомогат'!J24</f>
        <v>733484.9300000016</v>
      </c>
      <c r="I26" s="36">
        <f>'[1]вспомогат'!K24</f>
        <v>156.16007424750222</v>
      </c>
      <c r="J26" s="37">
        <f>'[1]вспомогат'!L24</f>
        <v>5083546.460000001</v>
      </c>
    </row>
    <row r="27" spans="1:10" ht="12.75">
      <c r="A27" s="32" t="s">
        <v>29</v>
      </c>
      <c r="B27" s="33">
        <f>'[1]вспомогат'!B25</f>
        <v>62323440</v>
      </c>
      <c r="C27" s="33">
        <f>'[1]вспомогат'!C25</f>
        <v>40178800</v>
      </c>
      <c r="D27" s="38">
        <f>'[1]вспомогат'!D25</f>
        <v>7902960</v>
      </c>
      <c r="E27" s="33">
        <f>'[1]вспомогат'!G25</f>
        <v>60414180.8</v>
      </c>
      <c r="F27" s="38">
        <f>'[1]вспомогат'!H25</f>
        <v>10175774.169999994</v>
      </c>
      <c r="G27" s="39">
        <f>'[1]вспомогат'!I25</f>
        <v>128.75902408717738</v>
      </c>
      <c r="H27" s="35">
        <f>'[1]вспомогат'!J25</f>
        <v>2272814.1699999943</v>
      </c>
      <c r="I27" s="36">
        <f>'[1]вспомогат'!K25</f>
        <v>150.3633279241789</v>
      </c>
      <c r="J27" s="37">
        <f>'[1]вспомогат'!L25</f>
        <v>20235380.799999997</v>
      </c>
    </row>
    <row r="28" spans="1:10" ht="12.75">
      <c r="A28" s="32" t="s">
        <v>30</v>
      </c>
      <c r="B28" s="33">
        <f>'[1]вспомогат'!B26</f>
        <v>41971865</v>
      </c>
      <c r="C28" s="33">
        <f>'[1]вспомогат'!C26</f>
        <v>22541079</v>
      </c>
      <c r="D28" s="38">
        <f>'[1]вспомогат'!D26</f>
        <v>8737601</v>
      </c>
      <c r="E28" s="33">
        <f>'[1]вспомогат'!G26</f>
        <v>26522092.35</v>
      </c>
      <c r="F28" s="38">
        <f>'[1]вспомогат'!H26</f>
        <v>5859804.880000003</v>
      </c>
      <c r="G28" s="39">
        <f>'[1]вспомогат'!I26</f>
        <v>67.064230559395</v>
      </c>
      <c r="H28" s="35">
        <f>'[1]вспомогат'!J26</f>
        <v>-2877796.1199999973</v>
      </c>
      <c r="I28" s="36">
        <f>'[1]вспомогат'!K26</f>
        <v>117.66114811983934</v>
      </c>
      <c r="J28" s="37">
        <f>'[1]вспомогат'!L26</f>
        <v>3981013.3500000015</v>
      </c>
    </row>
    <row r="29" spans="1:10" ht="12.75">
      <c r="A29" s="32" t="s">
        <v>31</v>
      </c>
      <c r="B29" s="33">
        <f>'[1]вспомогат'!B27</f>
        <v>27455354</v>
      </c>
      <c r="C29" s="33">
        <f>'[1]вспомогат'!C27</f>
        <v>16059769</v>
      </c>
      <c r="D29" s="38">
        <f>'[1]вспомогат'!D27</f>
        <v>5307537</v>
      </c>
      <c r="E29" s="33">
        <f>'[1]вспомогат'!G27</f>
        <v>18681062.42</v>
      </c>
      <c r="F29" s="38">
        <f>'[1]вспомогат'!H27</f>
        <v>4890986.2200000025</v>
      </c>
      <c r="G29" s="39">
        <f>'[1]вспомогат'!I27</f>
        <v>92.15171217836074</v>
      </c>
      <c r="H29" s="35">
        <f>'[1]вспомогат'!J27</f>
        <v>-416550.77999999747</v>
      </c>
      <c r="I29" s="36">
        <f>'[1]вспомогат'!K27</f>
        <v>116.32211160696025</v>
      </c>
      <c r="J29" s="37">
        <f>'[1]вспомогат'!L27</f>
        <v>2621293.420000002</v>
      </c>
    </row>
    <row r="30" spans="1:10" ht="12.75">
      <c r="A30" s="32" t="s">
        <v>32</v>
      </c>
      <c r="B30" s="33">
        <f>'[1]вспомогат'!B28</f>
        <v>51267387</v>
      </c>
      <c r="C30" s="33">
        <f>'[1]вспомогат'!C28</f>
        <v>28959305</v>
      </c>
      <c r="D30" s="38">
        <f>'[1]вспомогат'!D28</f>
        <v>5230122</v>
      </c>
      <c r="E30" s="33">
        <f>'[1]вспомогат'!G28</f>
        <v>34348925.15</v>
      </c>
      <c r="F30" s="38">
        <f>'[1]вспомогат'!H28</f>
        <v>5452902.0299999975</v>
      </c>
      <c r="G30" s="39">
        <f>'[1]вспомогат'!I28</f>
        <v>104.25955704283759</v>
      </c>
      <c r="H30" s="35">
        <f>'[1]вспомогат'!J28</f>
        <v>222780.02999999747</v>
      </c>
      <c r="I30" s="36">
        <f>'[1]вспомогат'!K28</f>
        <v>118.61101345491542</v>
      </c>
      <c r="J30" s="37">
        <f>'[1]вспомогат'!L28</f>
        <v>5389620.1499999985</v>
      </c>
    </row>
    <row r="31" spans="1:10" ht="12.75">
      <c r="A31" s="32" t="s">
        <v>33</v>
      </c>
      <c r="B31" s="33">
        <f>'[1]вспомогат'!B29</f>
        <v>81458199</v>
      </c>
      <c r="C31" s="33">
        <f>'[1]вспомогат'!C29</f>
        <v>47245551</v>
      </c>
      <c r="D31" s="38">
        <f>'[1]вспомогат'!D29</f>
        <v>10331092</v>
      </c>
      <c r="E31" s="33">
        <f>'[1]вспомогат'!G29</f>
        <v>59680978.43</v>
      </c>
      <c r="F31" s="38">
        <f>'[1]вспомогат'!H29</f>
        <v>8865257.630000003</v>
      </c>
      <c r="G31" s="39">
        <f>'[1]вспомогат'!I29</f>
        <v>85.8114285498571</v>
      </c>
      <c r="H31" s="35">
        <f>'[1]вспомогат'!J29</f>
        <v>-1465834.3699999973</v>
      </c>
      <c r="I31" s="36">
        <f>'[1]вспомогат'!K29</f>
        <v>126.32084326839579</v>
      </c>
      <c r="J31" s="37">
        <f>'[1]вспомогат'!L29</f>
        <v>12435427.43</v>
      </c>
    </row>
    <row r="32" spans="1:10" ht="12.75">
      <c r="A32" s="32" t="s">
        <v>34</v>
      </c>
      <c r="B32" s="33">
        <f>'[1]вспомогат'!B30</f>
        <v>35705463</v>
      </c>
      <c r="C32" s="33">
        <f>'[1]вспомогат'!C30</f>
        <v>18656559</v>
      </c>
      <c r="D32" s="38">
        <f>'[1]вспомогат'!D30</f>
        <v>5093543</v>
      </c>
      <c r="E32" s="33">
        <f>'[1]вспомогат'!G30</f>
        <v>27231785.39</v>
      </c>
      <c r="F32" s="38">
        <f>'[1]вспомогат'!H30</f>
        <v>5298414.940000001</v>
      </c>
      <c r="G32" s="39">
        <f>'[1]вспомогат'!I30</f>
        <v>104.02218926982655</v>
      </c>
      <c r="H32" s="35">
        <f>'[1]вспомогат'!J30</f>
        <v>204871.94000000134</v>
      </c>
      <c r="I32" s="36">
        <f>'[1]вспомогат'!K30</f>
        <v>145.9636012728821</v>
      </c>
      <c r="J32" s="37">
        <f>'[1]вспомогат'!L30</f>
        <v>8575226.39</v>
      </c>
    </row>
    <row r="33" spans="1:10" ht="12.75">
      <c r="A33" s="32" t="s">
        <v>35</v>
      </c>
      <c r="B33" s="33">
        <f>'[1]вспомогат'!B31</f>
        <v>47002374</v>
      </c>
      <c r="C33" s="33">
        <f>'[1]вспомогат'!C31</f>
        <v>25909630</v>
      </c>
      <c r="D33" s="38">
        <f>'[1]вспомогат'!D31</f>
        <v>7737838</v>
      </c>
      <c r="E33" s="33">
        <f>'[1]вспомогат'!G31</f>
        <v>28481744.3</v>
      </c>
      <c r="F33" s="38">
        <f>'[1]вспомогат'!H31</f>
        <v>4949283.34</v>
      </c>
      <c r="G33" s="39">
        <f>'[1]вспомогат'!I31</f>
        <v>63.96209561378773</v>
      </c>
      <c r="H33" s="35">
        <f>'[1]вспомогат'!J31</f>
        <v>-2788554.66</v>
      </c>
      <c r="I33" s="36">
        <f>'[1]вспомогат'!K31</f>
        <v>109.92725214524484</v>
      </c>
      <c r="J33" s="37">
        <f>'[1]вспомогат'!L31</f>
        <v>2572114.3000000007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9885710</v>
      </c>
      <c r="D34" s="38">
        <f>'[1]вспомогат'!D32</f>
        <v>3510726</v>
      </c>
      <c r="E34" s="33">
        <f>'[1]вспомогат'!G32</f>
        <v>12718106.77</v>
      </c>
      <c r="F34" s="38">
        <f>'[1]вспомогат'!H32</f>
        <v>2804048.6899999995</v>
      </c>
      <c r="G34" s="39">
        <f>'[1]вспомогат'!I32</f>
        <v>79.8709067583172</v>
      </c>
      <c r="H34" s="35">
        <f>'[1]вспомогат'!J32</f>
        <v>-706677.3100000005</v>
      </c>
      <c r="I34" s="36">
        <f>'[1]вспомогат'!K32</f>
        <v>128.65142483443273</v>
      </c>
      <c r="J34" s="37">
        <f>'[1]вспомогат'!L32</f>
        <v>2832396.7699999996</v>
      </c>
    </row>
    <row r="35" spans="1:10" ht="12.75">
      <c r="A35" s="32" t="s">
        <v>37</v>
      </c>
      <c r="B35" s="33">
        <f>'[1]вспомогат'!B33</f>
        <v>33106094</v>
      </c>
      <c r="C35" s="33">
        <f>'[1]вспомогат'!C33</f>
        <v>16756739</v>
      </c>
      <c r="D35" s="38">
        <f>'[1]вспомогат'!D33</f>
        <v>4386788</v>
      </c>
      <c r="E35" s="33">
        <f>'[1]вспомогат'!G33</f>
        <v>21977075.7</v>
      </c>
      <c r="F35" s="38">
        <f>'[1]вспомогат'!H33</f>
        <v>4881069.379999999</v>
      </c>
      <c r="G35" s="39">
        <f>'[1]вспомогат'!I33</f>
        <v>111.26750095969989</v>
      </c>
      <c r="H35" s="35">
        <f>'[1]вспомогат'!J33</f>
        <v>494281.37999999896</v>
      </c>
      <c r="I35" s="36">
        <f>'[1]вспомогат'!K33</f>
        <v>131.15365525476048</v>
      </c>
      <c r="J35" s="37">
        <f>'[1]вспомогат'!L33</f>
        <v>5220336.699999999</v>
      </c>
    </row>
    <row r="36" spans="1:10" ht="12.75">
      <c r="A36" s="32" t="s">
        <v>38</v>
      </c>
      <c r="B36" s="33">
        <f>'[1]вспомогат'!B34</f>
        <v>30491109</v>
      </c>
      <c r="C36" s="33">
        <f>'[1]вспомогат'!C34</f>
        <v>14436840</v>
      </c>
      <c r="D36" s="38">
        <f>'[1]вспомогат'!D34</f>
        <v>3514495</v>
      </c>
      <c r="E36" s="33">
        <f>'[1]вспомогат'!G34</f>
        <v>19850538.1</v>
      </c>
      <c r="F36" s="38">
        <f>'[1]вспомогат'!H34</f>
        <v>4549623.190000001</v>
      </c>
      <c r="G36" s="39">
        <f>'[1]вспомогат'!I34</f>
        <v>129.45311317842254</v>
      </c>
      <c r="H36" s="35">
        <f>'[1]вспомогат'!J34</f>
        <v>1035128.1900000013</v>
      </c>
      <c r="I36" s="36">
        <f>'[1]вспомогат'!K34</f>
        <v>137.4991902660139</v>
      </c>
      <c r="J36" s="37">
        <f>'[1]вспомогат'!L34</f>
        <v>5413698.1000000015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46516487.4</v>
      </c>
      <c r="F37" s="38">
        <f>'[1]вспомогат'!H35</f>
        <v>9649711.530000001</v>
      </c>
      <c r="G37" s="39">
        <f>'[1]вспомогат'!I35</f>
        <v>147.55531050617574</v>
      </c>
      <c r="H37" s="35">
        <f>'[1]вспомогат'!J35</f>
        <v>3109986.530000001</v>
      </c>
      <c r="I37" s="36">
        <f>'[1]вспомогат'!K35</f>
        <v>132.78706323402363</v>
      </c>
      <c r="J37" s="37">
        <f>'[1]вспомогат'!L35</f>
        <v>11485599.399999999</v>
      </c>
    </row>
    <row r="38" spans="1:10" ht="18.75" customHeight="1">
      <c r="A38" s="51" t="s">
        <v>40</v>
      </c>
      <c r="B38" s="41">
        <f>SUM(B18:B37)</f>
        <v>942435246</v>
      </c>
      <c r="C38" s="41">
        <f>SUM(C18:C37)</f>
        <v>509668165</v>
      </c>
      <c r="D38" s="41">
        <f>SUM(D18:D37)</f>
        <v>120984683</v>
      </c>
      <c r="E38" s="41">
        <f>SUM(E18:E37)</f>
        <v>672250144.66</v>
      </c>
      <c r="F38" s="41">
        <f>SUM(F18:F37)</f>
        <v>120149741.63999999</v>
      </c>
      <c r="G38" s="42">
        <f>F38/D38*100</f>
        <v>99.30987845792015</v>
      </c>
      <c r="H38" s="41">
        <f>SUM(H18:H37)</f>
        <v>-834941.3599999947</v>
      </c>
      <c r="I38" s="43">
        <f>E38/C38*100</f>
        <v>131.89957521871116</v>
      </c>
      <c r="J38" s="41">
        <f>SUM(J18:J37)</f>
        <v>162581979.66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4643737.23</v>
      </c>
      <c r="F39" s="38">
        <f>'[1]вспомогат'!H36</f>
        <v>1205539.8000000003</v>
      </c>
      <c r="G39" s="39">
        <f>'[1]вспомогат'!I36</f>
        <v>151.89433895699727</v>
      </c>
      <c r="H39" s="35">
        <f>'[1]вспомогат'!J36</f>
        <v>411869.8000000003</v>
      </c>
      <c r="I39" s="36">
        <f>'[1]вспомогат'!K36</f>
        <v>116.24367570084335</v>
      </c>
      <c r="J39" s="37">
        <f>'[1]вспомогат'!L36</f>
        <v>648907.2300000004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12946394.48</v>
      </c>
      <c r="F40" s="38">
        <f>'[1]вспомогат'!H37</f>
        <v>2469200.6799999997</v>
      </c>
      <c r="G40" s="39">
        <f>'[1]вспомогат'!I37</f>
        <v>174.72098781156572</v>
      </c>
      <c r="H40" s="35">
        <f>'[1]вспомогат'!J37</f>
        <v>1055975.6799999997</v>
      </c>
      <c r="I40" s="36">
        <f>'[1]вспомогат'!K37</f>
        <v>130.56081229626338</v>
      </c>
      <c r="J40" s="37">
        <f>'[1]вспомогат'!L37</f>
        <v>3030406.4800000004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7120112.12</v>
      </c>
      <c r="F41" s="38">
        <f>'[1]вспомогат'!H38</f>
        <v>1493356.6500000004</v>
      </c>
      <c r="G41" s="39">
        <f>'[1]вспомогат'!I38</f>
        <v>179.38842914648083</v>
      </c>
      <c r="H41" s="35">
        <f>'[1]вспомогат'!J38</f>
        <v>660885.6500000004</v>
      </c>
      <c r="I41" s="36">
        <f>'[1]вспомогат'!K38</f>
        <v>171.12799258969778</v>
      </c>
      <c r="J41" s="37">
        <f>'[1]вспомогат'!L38</f>
        <v>2959418.12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4451400</v>
      </c>
      <c r="D42" s="38">
        <f>'[1]вспомогат'!D39</f>
        <v>920310</v>
      </c>
      <c r="E42" s="33">
        <f>'[1]вспомогат'!G39</f>
        <v>4981820.11</v>
      </c>
      <c r="F42" s="38">
        <f>'[1]вспомогат'!H39</f>
        <v>926594.4600000004</v>
      </c>
      <c r="G42" s="39">
        <f>'[1]вспомогат'!I39</f>
        <v>100.68286338299055</v>
      </c>
      <c r="H42" s="35">
        <f>'[1]вспомогат'!J39</f>
        <v>6284.460000000428</v>
      </c>
      <c r="I42" s="36">
        <f>'[1]вспомогат'!K39</f>
        <v>111.91580424136227</v>
      </c>
      <c r="J42" s="37">
        <f>'[1]вспомогат'!L39</f>
        <v>530420.1100000003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5447826.07</v>
      </c>
      <c r="F43" s="38">
        <f>'[1]вспомогат'!H40</f>
        <v>982031.6600000001</v>
      </c>
      <c r="G43" s="39">
        <f>'[1]вспомогат'!I40</f>
        <v>163.02744151454584</v>
      </c>
      <c r="H43" s="35">
        <f>'[1]вспомогат'!J40</f>
        <v>379659.66000000015</v>
      </c>
      <c r="I43" s="36">
        <f>'[1]вспомогат'!K40</f>
        <v>195.89281034611713</v>
      </c>
      <c r="J43" s="37">
        <f>'[1]вспомогат'!L40</f>
        <v>2666802.0700000003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5707299</v>
      </c>
      <c r="D44" s="38">
        <f>'[1]вспомогат'!D41</f>
        <v>2869750</v>
      </c>
      <c r="E44" s="33">
        <f>'[1]вспомогат'!G41</f>
        <v>5442570.55</v>
      </c>
      <c r="F44" s="38">
        <f>'[1]вспомогат'!H41</f>
        <v>975596.6099999994</v>
      </c>
      <c r="G44" s="39">
        <f>'[1]вспомогат'!I41</f>
        <v>33.995874553532516</v>
      </c>
      <c r="H44" s="35">
        <f>'[1]вспомогат'!J41</f>
        <v>-1894153.3900000006</v>
      </c>
      <c r="I44" s="36">
        <f>'[1]вспомогат'!K41</f>
        <v>95.3615808458607</v>
      </c>
      <c r="J44" s="37">
        <f>'[1]вспомогат'!L41</f>
        <v>-264728.4500000002</v>
      </c>
    </row>
    <row r="45" spans="1:10" ht="15" customHeight="1">
      <c r="A45" s="51" t="s">
        <v>47</v>
      </c>
      <c r="B45" s="41">
        <f>SUM(B39:B44)</f>
        <v>59509242</v>
      </c>
      <c r="C45" s="41">
        <f>SUM(C39:C44)</f>
        <v>31011235</v>
      </c>
      <c r="D45" s="41">
        <f>SUM(D39:D44)</f>
        <v>7431798</v>
      </c>
      <c r="E45" s="41">
        <f>SUM(E39:E44)</f>
        <v>40582460.56</v>
      </c>
      <c r="F45" s="41">
        <f>SUM(F39:F44)</f>
        <v>8052319.860000001</v>
      </c>
      <c r="G45" s="42">
        <f>F45/D45*100</f>
        <v>108.34955228869248</v>
      </c>
      <c r="H45" s="41">
        <f>SUM(H39:H44)</f>
        <v>620521.8600000003</v>
      </c>
      <c r="I45" s="43">
        <f>E45/C45*100</f>
        <v>130.86373554616577</v>
      </c>
      <c r="J45" s="41">
        <f>SUM(J39:J44)</f>
        <v>9571225.560000002</v>
      </c>
    </row>
    <row r="46" spans="1:10" ht="15.75" customHeight="1">
      <c r="A46" s="52" t="s">
        <v>48</v>
      </c>
      <c r="B46" s="53">
        <f>'[1]вспомогат'!B42</f>
        <v>6155278932</v>
      </c>
      <c r="C46" s="53">
        <f>'[1]вспомогат'!C42</f>
        <v>3523402069</v>
      </c>
      <c r="D46" s="53">
        <f>'[1]вспомогат'!D42</f>
        <v>579899931</v>
      </c>
      <c r="E46" s="53">
        <f>'[1]вспомогат'!G42</f>
        <v>3902973296.84</v>
      </c>
      <c r="F46" s="53">
        <f>'[1]вспомогат'!H42</f>
        <v>508340130.2499999</v>
      </c>
      <c r="G46" s="54">
        <f>'[1]вспомогат'!I42</f>
        <v>87.65997426028316</v>
      </c>
      <c r="H46" s="53">
        <f>'[1]вспомогат'!J42</f>
        <v>-72180322.6100002</v>
      </c>
      <c r="I46" s="54">
        <f>'[1]вспомогат'!K42</f>
        <v>110.77286158112885</v>
      </c>
      <c r="J46" s="53">
        <f>'[1]вспомогат'!L42</f>
        <v>379571227.84000015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27.07.2016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2016-07-28T04:37:43Z</dcterms:created>
  <dcterms:modified xsi:type="dcterms:W3CDTF">2016-07-28T04:38:21Z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