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<sst xmlns="http://schemas.openxmlformats.org/spreadsheetml/2006/main" count="54" uniqueCount="49">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</sst>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22.07.2016</v>
          </cell>
        </row>
        <row r="6">
          <cell r="G6" t="str">
            <v>Фактично надійшло на 22.07.2016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819420576.88</v>
          </cell>
          <cell r="H10">
            <v>66411193.41999996</v>
          </cell>
          <cell r="I10">
            <v>107.15701685131187</v>
          </cell>
          <cell r="J10">
            <v>4435603.419999957</v>
          </cell>
          <cell r="K10">
            <v>123.2402833222063</v>
          </cell>
          <cell r="L10">
            <v>154523876.88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1716533929.26</v>
          </cell>
          <cell r="H11">
            <v>169879613.26</v>
          </cell>
          <cell r="I11">
            <v>60.17324935932062</v>
          </cell>
          <cell r="J11">
            <v>-112437886.74000001</v>
          </cell>
          <cell r="K11">
            <v>94.60424897009341</v>
          </cell>
          <cell r="L11">
            <v>-97902470.74000001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136880575.49</v>
          </cell>
          <cell r="H12">
            <v>14826468.420000017</v>
          </cell>
          <cell r="I12">
            <v>85.19709794270976</v>
          </cell>
          <cell r="J12">
            <v>-2576082.5799999833</v>
          </cell>
          <cell r="K12">
            <v>132.2290637970479</v>
          </cell>
          <cell r="L12">
            <v>33362807.49000001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229126126.85</v>
          </cell>
          <cell r="H13">
            <v>22609007.47999999</v>
          </cell>
          <cell r="I13">
            <v>86.23475542124224</v>
          </cell>
          <cell r="J13">
            <v>-3608968.5200000107</v>
          </cell>
          <cell r="K13">
            <v>125.51137827835204</v>
          </cell>
          <cell r="L13">
            <v>46572058.849999994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175736270.33</v>
          </cell>
          <cell r="H14">
            <v>16805253.29000002</v>
          </cell>
          <cell r="I14">
            <v>52.944939636432444</v>
          </cell>
          <cell r="J14">
            <v>-14935746.709999979</v>
          </cell>
          <cell r="K14">
            <v>106.58111430997363</v>
          </cell>
          <cell r="L14">
            <v>10851270.330000013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25978477.74</v>
          </cell>
          <cell r="H15">
            <v>3141797.8099999987</v>
          </cell>
          <cell r="I15">
            <v>114.0501972955803</v>
          </cell>
          <cell r="J15">
            <v>387047.80999999866</v>
          </cell>
          <cell r="K15">
            <v>111.21566417579783</v>
          </cell>
          <cell r="L15">
            <v>2619827.7399999984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20043288.95</v>
          </cell>
          <cell r="H16">
            <v>2655390.3200000003</v>
          </cell>
          <cell r="I16">
            <v>102.30916250972373</v>
          </cell>
          <cell r="J16">
            <v>59933.3200000003</v>
          </cell>
          <cell r="K16">
            <v>132.13463648303184</v>
          </cell>
          <cell r="L16">
            <v>4874450.949999999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96395214.18</v>
          </cell>
          <cell r="H17">
            <v>14002772.99000001</v>
          </cell>
          <cell r="I17">
            <v>115.39899865042882</v>
          </cell>
          <cell r="J17">
            <v>1868548.9900000095</v>
          </cell>
          <cell r="K17">
            <v>135.90431503101487</v>
          </cell>
          <cell r="L17">
            <v>25466477.180000007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8703586.63</v>
          </cell>
          <cell r="H18">
            <v>1173137.750000001</v>
          </cell>
          <cell r="I18">
            <v>58.95638594057818</v>
          </cell>
          <cell r="J18">
            <v>-816702.2499999991</v>
          </cell>
          <cell r="K18">
            <v>108.7502180980253</v>
          </cell>
          <cell r="L18">
            <v>700304.6300000008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7440733.8</v>
          </cell>
          <cell r="H19">
            <v>1951127.8599999994</v>
          </cell>
          <cell r="I19">
            <v>100.76312920539714</v>
          </cell>
          <cell r="J19">
            <v>14776.859999999404</v>
          </cell>
          <cell r="K19">
            <v>128.02667716473653</v>
          </cell>
          <cell r="L19">
            <v>1628871.7999999998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48210162.6</v>
          </cell>
          <cell r="H20">
            <v>6858409.609999999</v>
          </cell>
          <cell r="I20">
            <v>108.0810009108645</v>
          </cell>
          <cell r="J20">
            <v>512789.6099999994</v>
          </cell>
          <cell r="K20">
            <v>144.41702643739316</v>
          </cell>
          <cell r="L20">
            <v>14827559.600000001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35580236.21</v>
          </cell>
          <cell r="H21">
            <v>4803080.240000002</v>
          </cell>
          <cell r="I21">
            <v>102.54304291342915</v>
          </cell>
          <cell r="J21">
            <v>119115.24000000209</v>
          </cell>
          <cell r="K21">
            <v>134.58614452784047</v>
          </cell>
          <cell r="L21">
            <v>9143461.21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50147012.83</v>
          </cell>
          <cell r="H22">
            <v>5343193.1000000015</v>
          </cell>
          <cell r="I22">
            <v>90.6559398024237</v>
          </cell>
          <cell r="J22">
            <v>-550731.8999999985</v>
          </cell>
          <cell r="K22">
            <v>143.91860004291698</v>
          </cell>
          <cell r="L22">
            <v>15303001.829999998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24864157.31</v>
          </cell>
          <cell r="H23">
            <v>3357652.959999997</v>
          </cell>
          <cell r="I23">
            <v>92.15966184503053</v>
          </cell>
          <cell r="J23">
            <v>-285647.04000000283</v>
          </cell>
          <cell r="K23">
            <v>134.42264859166352</v>
          </cell>
          <cell r="L23">
            <v>6367157.309999999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13416218.21</v>
          </cell>
          <cell r="H24">
            <v>1601543.6800000016</v>
          </cell>
          <cell r="I24">
            <v>101.18810997896695</v>
          </cell>
          <cell r="J24">
            <v>18804.680000001565</v>
          </cell>
          <cell r="K24">
            <v>148.28889392166903</v>
          </cell>
          <cell r="L24">
            <v>4368866.210000001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58354890.19</v>
          </cell>
          <cell r="H25">
            <v>8116483.559999995</v>
          </cell>
          <cell r="I25">
            <v>165.40150800670034</v>
          </cell>
          <cell r="J25">
            <v>3209343.559999995</v>
          </cell>
          <cell r="K25">
            <v>156.93978855379532</v>
          </cell>
          <cell r="L25">
            <v>21171910.189999998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25180782.55</v>
          </cell>
          <cell r="H26">
            <v>4518495.080000002</v>
          </cell>
          <cell r="I26">
            <v>107.1364063586244</v>
          </cell>
          <cell r="J26">
            <v>300979.08000000194</v>
          </cell>
          <cell r="K26">
            <v>139.7302643239324</v>
          </cell>
          <cell r="L26">
            <v>7159788.550000001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17693950.08</v>
          </cell>
          <cell r="H27">
            <v>3903873.879999999</v>
          </cell>
          <cell r="I27">
            <v>99.15154319733416</v>
          </cell>
          <cell r="J27">
            <v>-33406.12000000104</v>
          </cell>
          <cell r="K27">
            <v>120.45294683717198</v>
          </cell>
          <cell r="L27">
            <v>3004438.079999998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32903836.88</v>
          </cell>
          <cell r="H28">
            <v>4007813.759999998</v>
          </cell>
          <cell r="I28">
            <v>97.7078963741079</v>
          </cell>
          <cell r="J28">
            <v>-94018.24000000209</v>
          </cell>
          <cell r="K28">
            <v>118.22722556112308</v>
          </cell>
          <cell r="L28">
            <v>5072821.879999999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57558919.23</v>
          </cell>
          <cell r="H29">
            <v>6743198.43</v>
          </cell>
          <cell r="I29">
            <v>108.29700273617343</v>
          </cell>
          <cell r="J29">
            <v>516619.4299999997</v>
          </cell>
          <cell r="K29">
            <v>133.420339190726</v>
          </cell>
          <cell r="L29">
            <v>14417881.229999997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25928783.5</v>
          </cell>
          <cell r="H30">
            <v>3995413.0500000007</v>
          </cell>
          <cell r="I30">
            <v>94.89936125912615</v>
          </cell>
          <cell r="J30">
            <v>-214744.94999999925</v>
          </cell>
          <cell r="K30">
            <v>145.8871864980335</v>
          </cell>
          <cell r="L30">
            <v>8155609.5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27165511.62</v>
          </cell>
          <cell r="H31">
            <v>3633050.66</v>
          </cell>
          <cell r="I31">
            <v>83.72857432253512</v>
          </cell>
          <cell r="J31">
            <v>-706030.3399999999</v>
          </cell>
          <cell r="K31">
            <v>120.67729056976155</v>
          </cell>
          <cell r="L31">
            <v>4654638.620000001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12284831.72</v>
          </cell>
          <cell r="H32">
            <v>2370773.6400000006</v>
          </cell>
          <cell r="I32">
            <v>125.39377139130563</v>
          </cell>
          <cell r="J32">
            <v>480110.6400000006</v>
          </cell>
          <cell r="K32">
            <v>148.62516775758752</v>
          </cell>
          <cell r="L32">
            <v>4019184.7200000007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20884037.45</v>
          </cell>
          <cell r="H33">
            <v>3788031.129999999</v>
          </cell>
          <cell r="I33">
            <v>113.98090474458162</v>
          </cell>
          <cell r="J33">
            <v>464640.12999999896</v>
          </cell>
          <cell r="K33">
            <v>133.07578111787788</v>
          </cell>
          <cell r="L33">
            <v>5190695.449999999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18297468.61</v>
          </cell>
          <cell r="H34">
            <v>2996553.6999999993</v>
          </cell>
          <cell r="I34">
            <v>101.82782858977863</v>
          </cell>
          <cell r="J34">
            <v>53788.699999999255</v>
          </cell>
          <cell r="K34">
            <v>131.9677132745431</v>
          </cell>
          <cell r="L34">
            <v>4432358.609999999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43673458.83</v>
          </cell>
          <cell r="H35">
            <v>6806682.960000001</v>
          </cell>
          <cell r="I35">
            <v>104.08209764172042</v>
          </cell>
          <cell r="J35">
            <v>266957.9600000009</v>
          </cell>
          <cell r="K35">
            <v>124.67128675128075</v>
          </cell>
          <cell r="L35">
            <v>8642570.829999998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4184334.26</v>
          </cell>
          <cell r="H36">
            <v>746136.8299999996</v>
          </cell>
          <cell r="I36">
            <v>94.01096551463449</v>
          </cell>
          <cell r="J36">
            <v>-47533.17000000039</v>
          </cell>
          <cell r="K36">
            <v>104.74373778108203</v>
          </cell>
          <cell r="L36">
            <v>189504.25999999978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12408007.95</v>
          </cell>
          <cell r="H37">
            <v>1930814.1499999985</v>
          </cell>
          <cell r="I37">
            <v>136.62468113711537</v>
          </cell>
          <cell r="J37">
            <v>517589.1499999985</v>
          </cell>
          <cell r="K37">
            <v>125.1313328535694</v>
          </cell>
          <cell r="L37">
            <v>2492019.9499999993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6571311.22</v>
          </cell>
          <cell r="H38">
            <v>944555.75</v>
          </cell>
          <cell r="I38">
            <v>113.46410265342577</v>
          </cell>
          <cell r="J38">
            <v>112084.75</v>
          </cell>
          <cell r="K38">
            <v>157.93786373138713</v>
          </cell>
          <cell r="L38">
            <v>2410617.2199999997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4680123.15</v>
          </cell>
          <cell r="H39">
            <v>624897.5000000005</v>
          </cell>
          <cell r="I39">
            <v>157.678963437713</v>
          </cell>
          <cell r="J39">
            <v>228587.50000000047</v>
          </cell>
          <cell r="K39">
            <v>119.16594057137037</v>
          </cell>
          <cell r="L39">
            <v>752723.1500000004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5282116.39</v>
          </cell>
          <cell r="H40">
            <v>816321.9799999995</v>
          </cell>
          <cell r="I40">
            <v>135.51791583938157</v>
          </cell>
          <cell r="J40">
            <v>213949.97999999952</v>
          </cell>
          <cell r="K40">
            <v>189.9342253069373</v>
          </cell>
          <cell r="L40">
            <v>2501092.3899999997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5193538.55</v>
          </cell>
          <cell r="H41">
            <v>726564.6099999994</v>
          </cell>
          <cell r="I41">
            <v>62.6483819788747</v>
          </cell>
          <cell r="J41">
            <v>-433185.3900000006</v>
          </cell>
          <cell r="K41">
            <v>129.92619641412864</v>
          </cell>
          <cell r="L41">
            <v>1196239.5499999998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3786722469.4499993</v>
          </cell>
          <cell r="H42">
            <v>392089302.85999995</v>
          </cell>
          <cell r="I42">
            <v>76.12664407846033</v>
          </cell>
          <cell r="J42">
            <v>-123550905.96000004</v>
          </cell>
          <cell r="K42">
            <v>109.48870290776414</v>
          </cell>
          <cell r="L42">
            <v>328171615.44999933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819420576.88</v>
      </c>
      <c r="F10" s="33">
        <f>'[1]вспомогат'!H10</f>
        <v>66411193.41999996</v>
      </c>
      <c r="G10" s="34">
        <f>'[1]вспомогат'!I10</f>
        <v>107.15701685131187</v>
      </c>
      <c r="H10" s="35">
        <f>'[1]вспомогат'!J10</f>
        <v>4435603.419999957</v>
      </c>
      <c r="I10" s="36">
        <f>'[1]вспомогат'!K10</f>
        <v>123.2402833222063</v>
      </c>
      <c r="J10" s="37">
        <f>'[1]вспомогат'!L10</f>
        <v>154523876.88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1716533929.26</v>
      </c>
      <c r="F12" s="38">
        <f>'[1]вспомогат'!H11</f>
        <v>169879613.26</v>
      </c>
      <c r="G12" s="39">
        <f>'[1]вспомогат'!I11</f>
        <v>60.17324935932062</v>
      </c>
      <c r="H12" s="35">
        <f>'[1]вспомогат'!J11</f>
        <v>-112437886.74000001</v>
      </c>
      <c r="I12" s="36">
        <f>'[1]вспомогат'!K11</f>
        <v>94.60424897009341</v>
      </c>
      <c r="J12" s="37">
        <f>'[1]вспомогат'!L11</f>
        <v>-97902470.74000001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136880575.49</v>
      </c>
      <c r="F13" s="38">
        <f>'[1]вспомогат'!H12</f>
        <v>14826468.420000017</v>
      </c>
      <c r="G13" s="39">
        <f>'[1]вспомогат'!I12</f>
        <v>85.19709794270976</v>
      </c>
      <c r="H13" s="35">
        <f>'[1]вспомогат'!J12</f>
        <v>-2576082.5799999833</v>
      </c>
      <c r="I13" s="36">
        <f>'[1]вспомогат'!K12</f>
        <v>132.2290637970479</v>
      </c>
      <c r="J13" s="37">
        <f>'[1]вспомогат'!L12</f>
        <v>33362807.49000001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229126126.85</v>
      </c>
      <c r="F14" s="38">
        <f>'[1]вспомогат'!H13</f>
        <v>22609007.47999999</v>
      </c>
      <c r="G14" s="39">
        <f>'[1]вспомогат'!I13</f>
        <v>86.23475542124224</v>
      </c>
      <c r="H14" s="35">
        <f>'[1]вспомогат'!J13</f>
        <v>-3608968.5200000107</v>
      </c>
      <c r="I14" s="36">
        <f>'[1]вспомогат'!K13</f>
        <v>125.51137827835204</v>
      </c>
      <c r="J14" s="37">
        <f>'[1]вспомогат'!L13</f>
        <v>46572058.849999994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175736270.33</v>
      </c>
      <c r="F15" s="38">
        <f>'[1]вспомогат'!H14</f>
        <v>16805253.29000002</v>
      </c>
      <c r="G15" s="39">
        <f>'[1]вспомогат'!I14</f>
        <v>52.944939636432444</v>
      </c>
      <c r="H15" s="35">
        <f>'[1]вспомогат'!J14</f>
        <v>-14935746.709999979</v>
      </c>
      <c r="I15" s="36">
        <f>'[1]вспомогат'!K14</f>
        <v>106.58111430997363</v>
      </c>
      <c r="J15" s="37">
        <f>'[1]вспомогат'!L14</f>
        <v>10851270.330000013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25978477.74</v>
      </c>
      <c r="F16" s="38">
        <f>'[1]вспомогат'!H15</f>
        <v>3141797.8099999987</v>
      </c>
      <c r="G16" s="39">
        <f>'[1]вспомогат'!I15</f>
        <v>114.0501972955803</v>
      </c>
      <c r="H16" s="35">
        <f>'[1]вспомогат'!J15</f>
        <v>387047.80999999866</v>
      </c>
      <c r="I16" s="36">
        <f>'[1]вспомогат'!K15</f>
        <v>111.21566417579783</v>
      </c>
      <c r="J16" s="37">
        <f>'[1]вспомогат'!L15</f>
        <v>2619827.7399999984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2284255379.6699996</v>
      </c>
      <c r="F17" s="41">
        <f>SUM(F12:F16)</f>
        <v>227262140.26000002</v>
      </c>
      <c r="G17" s="42">
        <f>F17/D17*100</f>
        <v>63.05239818298162</v>
      </c>
      <c r="H17" s="41">
        <f>SUM(H12:H16)</f>
        <v>-133171636.73999998</v>
      </c>
      <c r="I17" s="43">
        <f>E17/C17*100</f>
        <v>99.80353893501935</v>
      </c>
      <c r="J17" s="41">
        <f>SUM(J12:J16)</f>
        <v>-4496506.3299999945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20043288.95</v>
      </c>
      <c r="F18" s="45">
        <f>'[1]вспомогат'!H16</f>
        <v>2655390.3200000003</v>
      </c>
      <c r="G18" s="46">
        <f>'[1]вспомогат'!I16</f>
        <v>102.30916250972373</v>
      </c>
      <c r="H18" s="47">
        <f>'[1]вспомогат'!J16</f>
        <v>59933.3200000003</v>
      </c>
      <c r="I18" s="48">
        <f>'[1]вспомогат'!K16</f>
        <v>132.13463648303184</v>
      </c>
      <c r="J18" s="49">
        <f>'[1]вспомогат'!L16</f>
        <v>4874450.949999999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96395214.18</v>
      </c>
      <c r="F19" s="38">
        <f>'[1]вспомогат'!H17</f>
        <v>14002772.99000001</v>
      </c>
      <c r="G19" s="39">
        <f>'[1]вспомогат'!I17</f>
        <v>115.39899865042882</v>
      </c>
      <c r="H19" s="35">
        <f>'[1]вспомогат'!J17</f>
        <v>1868548.9900000095</v>
      </c>
      <c r="I19" s="36">
        <f>'[1]вспомогат'!K17</f>
        <v>135.90431503101487</v>
      </c>
      <c r="J19" s="37">
        <f>'[1]вспомогат'!L17</f>
        <v>25466477.180000007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8703586.63</v>
      </c>
      <c r="F20" s="38">
        <f>'[1]вспомогат'!H18</f>
        <v>1173137.750000001</v>
      </c>
      <c r="G20" s="39">
        <f>'[1]вспомогат'!I18</f>
        <v>58.95638594057818</v>
      </c>
      <c r="H20" s="35">
        <f>'[1]вспомогат'!J18</f>
        <v>-816702.2499999991</v>
      </c>
      <c r="I20" s="36">
        <f>'[1]вспомогат'!K18</f>
        <v>108.7502180980253</v>
      </c>
      <c r="J20" s="37">
        <f>'[1]вспомогат'!L18</f>
        <v>700304.6300000008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7440733.8</v>
      </c>
      <c r="F21" s="38">
        <f>'[1]вспомогат'!H19</f>
        <v>1951127.8599999994</v>
      </c>
      <c r="G21" s="39">
        <f>'[1]вспомогат'!I19</f>
        <v>100.76312920539714</v>
      </c>
      <c r="H21" s="35">
        <f>'[1]вспомогат'!J19</f>
        <v>14776.859999999404</v>
      </c>
      <c r="I21" s="36">
        <f>'[1]вспомогат'!K19</f>
        <v>128.02667716473653</v>
      </c>
      <c r="J21" s="37">
        <f>'[1]вспомогат'!L19</f>
        <v>1628871.7999999998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48210162.6</v>
      </c>
      <c r="F22" s="38">
        <f>'[1]вспомогат'!H20</f>
        <v>6858409.609999999</v>
      </c>
      <c r="G22" s="39">
        <f>'[1]вспомогат'!I20</f>
        <v>108.0810009108645</v>
      </c>
      <c r="H22" s="35">
        <f>'[1]вспомогат'!J20</f>
        <v>512789.6099999994</v>
      </c>
      <c r="I22" s="36">
        <f>'[1]вспомогат'!K20</f>
        <v>144.41702643739316</v>
      </c>
      <c r="J22" s="37">
        <f>'[1]вспомогат'!L20</f>
        <v>14827559.600000001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35580236.21</v>
      </c>
      <c r="F23" s="38">
        <f>'[1]вспомогат'!H21</f>
        <v>4803080.240000002</v>
      </c>
      <c r="G23" s="39">
        <f>'[1]вспомогат'!I21</f>
        <v>102.54304291342915</v>
      </c>
      <c r="H23" s="35">
        <f>'[1]вспомогат'!J21</f>
        <v>119115.24000000209</v>
      </c>
      <c r="I23" s="36">
        <f>'[1]вспомогат'!K21</f>
        <v>134.58614452784047</v>
      </c>
      <c r="J23" s="37">
        <f>'[1]вспомогат'!L21</f>
        <v>9143461.21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50147012.83</v>
      </c>
      <c r="F24" s="38">
        <f>'[1]вспомогат'!H22</f>
        <v>5343193.1000000015</v>
      </c>
      <c r="G24" s="39">
        <f>'[1]вспомогат'!I22</f>
        <v>90.6559398024237</v>
      </c>
      <c r="H24" s="35">
        <f>'[1]вспомогат'!J22</f>
        <v>-550731.8999999985</v>
      </c>
      <c r="I24" s="36">
        <f>'[1]вспомогат'!K22</f>
        <v>143.91860004291698</v>
      </c>
      <c r="J24" s="37">
        <f>'[1]вспомогат'!L22</f>
        <v>15303001.829999998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24864157.31</v>
      </c>
      <c r="F25" s="38">
        <f>'[1]вспомогат'!H23</f>
        <v>3357652.959999997</v>
      </c>
      <c r="G25" s="39">
        <f>'[1]вспомогат'!I23</f>
        <v>92.15966184503053</v>
      </c>
      <c r="H25" s="35">
        <f>'[1]вспомогат'!J23</f>
        <v>-285647.04000000283</v>
      </c>
      <c r="I25" s="36">
        <f>'[1]вспомогат'!K23</f>
        <v>134.42264859166352</v>
      </c>
      <c r="J25" s="37">
        <f>'[1]вспомогат'!L23</f>
        <v>6367157.309999999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13416218.21</v>
      </c>
      <c r="F26" s="38">
        <f>'[1]вспомогат'!H24</f>
        <v>1601543.6800000016</v>
      </c>
      <c r="G26" s="39">
        <f>'[1]вспомогат'!I24</f>
        <v>101.18810997896695</v>
      </c>
      <c r="H26" s="35">
        <f>'[1]вспомогат'!J24</f>
        <v>18804.680000001565</v>
      </c>
      <c r="I26" s="36">
        <f>'[1]вспомогат'!K24</f>
        <v>148.28889392166903</v>
      </c>
      <c r="J26" s="37">
        <f>'[1]вспомогат'!L24</f>
        <v>4368866.210000001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58354890.19</v>
      </c>
      <c r="F27" s="38">
        <f>'[1]вспомогат'!H25</f>
        <v>8116483.559999995</v>
      </c>
      <c r="G27" s="39">
        <f>'[1]вспомогат'!I25</f>
        <v>165.40150800670034</v>
      </c>
      <c r="H27" s="35">
        <f>'[1]вспомогат'!J25</f>
        <v>3209343.559999995</v>
      </c>
      <c r="I27" s="36">
        <f>'[1]вспомогат'!K25</f>
        <v>156.93978855379532</v>
      </c>
      <c r="J27" s="37">
        <f>'[1]вспомогат'!L25</f>
        <v>21171910.189999998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25180782.55</v>
      </c>
      <c r="F28" s="38">
        <f>'[1]вспомогат'!H26</f>
        <v>4518495.080000002</v>
      </c>
      <c r="G28" s="39">
        <f>'[1]вспомогат'!I26</f>
        <v>107.1364063586244</v>
      </c>
      <c r="H28" s="35">
        <f>'[1]вспомогат'!J26</f>
        <v>300979.08000000194</v>
      </c>
      <c r="I28" s="36">
        <f>'[1]вспомогат'!K26</f>
        <v>139.7302643239324</v>
      </c>
      <c r="J28" s="37">
        <f>'[1]вспомогат'!L26</f>
        <v>7159788.550000001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17693950.08</v>
      </c>
      <c r="F29" s="38">
        <f>'[1]вспомогат'!H27</f>
        <v>3903873.879999999</v>
      </c>
      <c r="G29" s="39">
        <f>'[1]вспомогат'!I27</f>
        <v>99.15154319733416</v>
      </c>
      <c r="H29" s="35">
        <f>'[1]вспомогат'!J27</f>
        <v>-33406.12000000104</v>
      </c>
      <c r="I29" s="36">
        <f>'[1]вспомогат'!K27</f>
        <v>120.45294683717198</v>
      </c>
      <c r="J29" s="37">
        <f>'[1]вспомогат'!L27</f>
        <v>3004438.079999998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32903836.88</v>
      </c>
      <c r="F30" s="38">
        <f>'[1]вспомогат'!H28</f>
        <v>4007813.759999998</v>
      </c>
      <c r="G30" s="39">
        <f>'[1]вспомогат'!I28</f>
        <v>97.7078963741079</v>
      </c>
      <c r="H30" s="35">
        <f>'[1]вспомогат'!J28</f>
        <v>-94018.24000000209</v>
      </c>
      <c r="I30" s="36">
        <f>'[1]вспомогат'!K28</f>
        <v>118.22722556112308</v>
      </c>
      <c r="J30" s="37">
        <f>'[1]вспомогат'!L28</f>
        <v>5072821.879999999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57558919.23</v>
      </c>
      <c r="F31" s="38">
        <f>'[1]вспомогат'!H29</f>
        <v>6743198.43</v>
      </c>
      <c r="G31" s="39">
        <f>'[1]вспомогат'!I29</f>
        <v>108.29700273617343</v>
      </c>
      <c r="H31" s="35">
        <f>'[1]вспомогат'!J29</f>
        <v>516619.4299999997</v>
      </c>
      <c r="I31" s="36">
        <f>'[1]вспомогат'!K29</f>
        <v>133.420339190726</v>
      </c>
      <c r="J31" s="37">
        <f>'[1]вспомогат'!L29</f>
        <v>14417881.229999997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25928783.5</v>
      </c>
      <c r="F32" s="38">
        <f>'[1]вспомогат'!H30</f>
        <v>3995413.0500000007</v>
      </c>
      <c r="G32" s="39">
        <f>'[1]вспомогат'!I30</f>
        <v>94.89936125912615</v>
      </c>
      <c r="H32" s="35">
        <f>'[1]вспомогат'!J30</f>
        <v>-214744.94999999925</v>
      </c>
      <c r="I32" s="36">
        <f>'[1]вспомогат'!K30</f>
        <v>145.8871864980335</v>
      </c>
      <c r="J32" s="37">
        <f>'[1]вспомогат'!L30</f>
        <v>8155609.5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27165511.62</v>
      </c>
      <c r="F33" s="38">
        <f>'[1]вспомогат'!H31</f>
        <v>3633050.66</v>
      </c>
      <c r="G33" s="39">
        <f>'[1]вспомогат'!I31</f>
        <v>83.72857432253512</v>
      </c>
      <c r="H33" s="35">
        <f>'[1]вспомогат'!J31</f>
        <v>-706030.3399999999</v>
      </c>
      <c r="I33" s="36">
        <f>'[1]вспомогат'!K31</f>
        <v>120.67729056976155</v>
      </c>
      <c r="J33" s="37">
        <f>'[1]вспомогат'!L31</f>
        <v>4654638.620000001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12284831.72</v>
      </c>
      <c r="F34" s="38">
        <f>'[1]вспомогат'!H32</f>
        <v>2370773.6400000006</v>
      </c>
      <c r="G34" s="39">
        <f>'[1]вспомогат'!I32</f>
        <v>125.39377139130563</v>
      </c>
      <c r="H34" s="35">
        <f>'[1]вспомогат'!J32</f>
        <v>480110.6400000006</v>
      </c>
      <c r="I34" s="36">
        <f>'[1]вспомогат'!K32</f>
        <v>148.62516775758752</v>
      </c>
      <c r="J34" s="37">
        <f>'[1]вспомогат'!L32</f>
        <v>4019184.7200000007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20884037.45</v>
      </c>
      <c r="F35" s="38">
        <f>'[1]вспомогат'!H33</f>
        <v>3788031.129999999</v>
      </c>
      <c r="G35" s="39">
        <f>'[1]вспомогат'!I33</f>
        <v>113.98090474458162</v>
      </c>
      <c r="H35" s="35">
        <f>'[1]вспомогат'!J33</f>
        <v>464640.12999999896</v>
      </c>
      <c r="I35" s="36">
        <f>'[1]вспомогат'!K33</f>
        <v>133.07578111787788</v>
      </c>
      <c r="J35" s="37">
        <f>'[1]вспомогат'!L33</f>
        <v>5190695.449999999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18297468.61</v>
      </c>
      <c r="F36" s="38">
        <f>'[1]вспомогат'!H34</f>
        <v>2996553.6999999993</v>
      </c>
      <c r="G36" s="39">
        <f>'[1]вспомогат'!I34</f>
        <v>101.82782858977863</v>
      </c>
      <c r="H36" s="35">
        <f>'[1]вспомогат'!J34</f>
        <v>53788.699999999255</v>
      </c>
      <c r="I36" s="36">
        <f>'[1]вспомогат'!K34</f>
        <v>131.9677132745431</v>
      </c>
      <c r="J36" s="37">
        <f>'[1]вспомогат'!L34</f>
        <v>4432358.609999999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43673458.83</v>
      </c>
      <c r="F37" s="38">
        <f>'[1]вспомогат'!H35</f>
        <v>6806682.960000001</v>
      </c>
      <c r="G37" s="39">
        <f>'[1]вспомогат'!I35</f>
        <v>104.08209764172042</v>
      </c>
      <c r="H37" s="35">
        <f>'[1]вспомогат'!J35</f>
        <v>266957.9600000009</v>
      </c>
      <c r="I37" s="36">
        <f>'[1]вспомогат'!K35</f>
        <v>124.67128675128075</v>
      </c>
      <c r="J37" s="37">
        <f>'[1]вспомогат'!L35</f>
        <v>8642570.829999998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644727081.3800001</v>
      </c>
      <c r="F38" s="41">
        <f>SUM(F18:F37)</f>
        <v>92626678.35999998</v>
      </c>
      <c r="G38" s="42">
        <f>F38/D38*100</f>
        <v>105.92982089258685</v>
      </c>
      <c r="H38" s="41">
        <f>SUM(H18:H37)</f>
        <v>5185127.360000006</v>
      </c>
      <c r="I38" s="43">
        <f>E38/C38*100</f>
        <v>135.41129675910153</v>
      </c>
      <c r="J38" s="41">
        <f>SUM(J18:J37)</f>
        <v>168602048.38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4184334.26</v>
      </c>
      <c r="F39" s="38">
        <f>'[1]вспомогат'!H36</f>
        <v>746136.8299999996</v>
      </c>
      <c r="G39" s="39">
        <f>'[1]вспомогат'!I36</f>
        <v>94.01096551463449</v>
      </c>
      <c r="H39" s="35">
        <f>'[1]вспомогат'!J36</f>
        <v>-47533.17000000039</v>
      </c>
      <c r="I39" s="36">
        <f>'[1]вспомогат'!K36</f>
        <v>104.74373778108203</v>
      </c>
      <c r="J39" s="37">
        <f>'[1]вспомогат'!L36</f>
        <v>189504.25999999978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12408007.95</v>
      </c>
      <c r="F40" s="38">
        <f>'[1]вспомогат'!H37</f>
        <v>1930814.1499999985</v>
      </c>
      <c r="G40" s="39">
        <f>'[1]вспомогат'!I37</f>
        <v>136.62468113711537</v>
      </c>
      <c r="H40" s="35">
        <f>'[1]вспомогат'!J37</f>
        <v>517589.1499999985</v>
      </c>
      <c r="I40" s="36">
        <f>'[1]вспомогат'!K37</f>
        <v>125.1313328535694</v>
      </c>
      <c r="J40" s="37">
        <f>'[1]вспомогат'!L37</f>
        <v>2492019.9499999993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6571311.22</v>
      </c>
      <c r="F41" s="38">
        <f>'[1]вспомогат'!H38</f>
        <v>944555.75</v>
      </c>
      <c r="G41" s="39">
        <f>'[1]вспомогат'!I38</f>
        <v>113.46410265342577</v>
      </c>
      <c r="H41" s="35">
        <f>'[1]вспомогат'!J38</f>
        <v>112084.75</v>
      </c>
      <c r="I41" s="36">
        <f>'[1]вспомогат'!K38</f>
        <v>157.93786373138713</v>
      </c>
      <c r="J41" s="37">
        <f>'[1]вспомогат'!L38</f>
        <v>2410617.2199999997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4680123.15</v>
      </c>
      <c r="F42" s="38">
        <f>'[1]вспомогат'!H39</f>
        <v>624897.5000000005</v>
      </c>
      <c r="G42" s="39">
        <f>'[1]вспомогат'!I39</f>
        <v>157.678963437713</v>
      </c>
      <c r="H42" s="35">
        <f>'[1]вспомогат'!J39</f>
        <v>228587.50000000047</v>
      </c>
      <c r="I42" s="36">
        <f>'[1]вспомогат'!K39</f>
        <v>119.16594057137037</v>
      </c>
      <c r="J42" s="37">
        <f>'[1]вспомогат'!L39</f>
        <v>752723.1500000004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5282116.39</v>
      </c>
      <c r="F43" s="38">
        <f>'[1]вспомогат'!H40</f>
        <v>816321.9799999995</v>
      </c>
      <c r="G43" s="39">
        <f>'[1]вспомогат'!I40</f>
        <v>135.51791583938157</v>
      </c>
      <c r="H43" s="35">
        <f>'[1]вспомогат'!J40</f>
        <v>213949.97999999952</v>
      </c>
      <c r="I43" s="36">
        <f>'[1]вспомогат'!K40</f>
        <v>189.9342253069373</v>
      </c>
      <c r="J43" s="37">
        <f>'[1]вспомогат'!L40</f>
        <v>2501092.3899999997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5193538.55</v>
      </c>
      <c r="F44" s="38">
        <f>'[1]вспомогат'!H41</f>
        <v>726564.6099999994</v>
      </c>
      <c r="G44" s="39">
        <f>'[1]вспомогат'!I41</f>
        <v>62.6483819788747</v>
      </c>
      <c r="H44" s="35">
        <f>'[1]вспомогат'!J41</f>
        <v>-433185.3900000006</v>
      </c>
      <c r="I44" s="36">
        <f>'[1]вспомогат'!K41</f>
        <v>129.92619641412864</v>
      </c>
      <c r="J44" s="37">
        <f>'[1]вспомогат'!L41</f>
        <v>1196239.5499999998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38319431.519999996</v>
      </c>
      <c r="F45" s="41">
        <f>SUM(F39:F44)</f>
        <v>5789290.8199999975</v>
      </c>
      <c r="G45" s="42">
        <f>F45/D45*100</f>
        <v>111.37968078020725</v>
      </c>
      <c r="H45" s="41">
        <f>SUM(H39:H44)</f>
        <v>591492.8199999975</v>
      </c>
      <c r="I45" s="43">
        <f>E45/C45*100</f>
        <v>133.15883725451732</v>
      </c>
      <c r="J45" s="41">
        <f>SUM(J39:J44)</f>
        <v>9542196.52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3786722469.4499993</v>
      </c>
      <c r="F46" s="53">
        <f>'[1]вспомогат'!H42</f>
        <v>392089302.85999995</v>
      </c>
      <c r="G46" s="54">
        <f>'[1]вспомогат'!I42</f>
        <v>76.12664407846033</v>
      </c>
      <c r="H46" s="53">
        <f>'[1]вспомогат'!J42</f>
        <v>-123550905.96000004</v>
      </c>
      <c r="I46" s="54">
        <f>'[1]вспомогат'!K42</f>
        <v>109.48870290776414</v>
      </c>
      <c r="J46" s="53">
        <f>'[1]вспомогат'!L42</f>
        <v>328171615.44999933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22.07.2016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2016-07-25T06:36:26Z</dcterms:created>
  <dcterms:modified xsi:type="dcterms:W3CDTF">2016-07-25T06:37:19Z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