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<sst xmlns="http://schemas.openxmlformats.org/spreadsheetml/2006/main" count="54" uniqueCount="49">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</sst>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21.07.2016</v>
          </cell>
        </row>
        <row r="6">
          <cell r="G6" t="str">
            <v>Фактично надійшло на 21.07.2016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813601227.28</v>
          </cell>
          <cell r="H10">
            <v>60591843.81999993</v>
          </cell>
          <cell r="I10">
            <v>97.76727227606858</v>
          </cell>
          <cell r="J10">
            <v>-1383746.1800000668</v>
          </cell>
          <cell r="K10">
            <v>122.36505720061477</v>
          </cell>
          <cell r="L10">
            <v>148704527.27999997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1698160186.25</v>
          </cell>
          <cell r="H11">
            <v>151505870.25</v>
          </cell>
          <cell r="I11">
            <v>53.66506513057108</v>
          </cell>
          <cell r="J11">
            <v>-130811629.75</v>
          </cell>
          <cell r="K11">
            <v>93.59160708250782</v>
          </cell>
          <cell r="L11">
            <v>-116276213.75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135564632.37</v>
          </cell>
          <cell r="H12">
            <v>13510525.300000012</v>
          </cell>
          <cell r="I12">
            <v>77.63531507535885</v>
          </cell>
          <cell r="J12">
            <v>-3892025.699999988</v>
          </cell>
          <cell r="K12">
            <v>130.9578394020242</v>
          </cell>
          <cell r="L12">
            <v>32046864.370000005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228165497.19</v>
          </cell>
          <cell r="H13">
            <v>21648377.819999993</v>
          </cell>
          <cell r="I13">
            <v>82.5707439048689</v>
          </cell>
          <cell r="J13">
            <v>-4569598.180000007</v>
          </cell>
          <cell r="K13">
            <v>124.98516176040515</v>
          </cell>
          <cell r="L13">
            <v>45611429.19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174803277.07</v>
          </cell>
          <cell r="H14">
            <v>15872260.030000001</v>
          </cell>
          <cell r="I14">
            <v>50.00554497337828</v>
          </cell>
          <cell r="J14">
            <v>-15868739.969999999</v>
          </cell>
          <cell r="K14">
            <v>106.01526947266275</v>
          </cell>
          <cell r="L14">
            <v>9918277.069999993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25766543.43</v>
          </cell>
          <cell r="H15">
            <v>2929863.5</v>
          </cell>
          <cell r="I15">
            <v>106.35678373718123</v>
          </cell>
          <cell r="J15">
            <v>175113.5</v>
          </cell>
          <cell r="K15">
            <v>110.30835870223666</v>
          </cell>
          <cell r="L15">
            <v>2407893.4299999997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19439152.82</v>
          </cell>
          <cell r="H16">
            <v>2051254.1900000013</v>
          </cell>
          <cell r="I16">
            <v>79.03248599379613</v>
          </cell>
          <cell r="J16">
            <v>-544202.8099999987</v>
          </cell>
          <cell r="K16">
            <v>128.15189152919956</v>
          </cell>
          <cell r="L16">
            <v>4270314.82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94309556.81</v>
          </cell>
          <cell r="H17">
            <v>11917115.620000005</v>
          </cell>
          <cell r="I17">
            <v>98.2107765605778</v>
          </cell>
          <cell r="J17">
            <v>-217108.37999999523</v>
          </cell>
          <cell r="K17">
            <v>132.9638180502213</v>
          </cell>
          <cell r="L17">
            <v>23380819.810000002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8563892.55</v>
          </cell>
          <cell r="H18">
            <v>1033443.6700000009</v>
          </cell>
          <cell r="I18">
            <v>51.93601847384719</v>
          </cell>
          <cell r="J18">
            <v>-956396.3299999991</v>
          </cell>
          <cell r="K18">
            <v>107.00475817295955</v>
          </cell>
          <cell r="L18">
            <v>560610.5500000007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7258342.27</v>
          </cell>
          <cell r="H19">
            <v>1768736.3299999991</v>
          </cell>
          <cell r="I19">
            <v>91.34378684443054</v>
          </cell>
          <cell r="J19">
            <v>-167614.67000000086</v>
          </cell>
          <cell r="K19">
            <v>124.88841390246361</v>
          </cell>
          <cell r="L19">
            <v>1446480.2699999996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47574383.95</v>
          </cell>
          <cell r="H20">
            <v>6222630.960000001</v>
          </cell>
          <cell r="I20">
            <v>98.0618278434574</v>
          </cell>
          <cell r="J20">
            <v>-122989.0399999991</v>
          </cell>
          <cell r="K20">
            <v>142.51250554068537</v>
          </cell>
          <cell r="L20">
            <v>14191780.950000003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35211506.12</v>
          </cell>
          <cell r="H21">
            <v>4434350.1499999985</v>
          </cell>
          <cell r="I21">
            <v>94.67086432114668</v>
          </cell>
          <cell r="J21">
            <v>-249614.8500000015</v>
          </cell>
          <cell r="K21">
            <v>133.19138253436736</v>
          </cell>
          <cell r="L21">
            <v>8774731.119999997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49580695.14</v>
          </cell>
          <cell r="H22">
            <v>4776875.410000004</v>
          </cell>
          <cell r="I22">
            <v>81.04744139092377</v>
          </cell>
          <cell r="J22">
            <v>-1117049.5899999961</v>
          </cell>
          <cell r="K22">
            <v>142.29330584243013</v>
          </cell>
          <cell r="L22">
            <v>14736684.14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24501920.77</v>
          </cell>
          <cell r="H23">
            <v>2995416.419999998</v>
          </cell>
          <cell r="I23">
            <v>82.21712238904286</v>
          </cell>
          <cell r="J23">
            <v>-647883.5800000019</v>
          </cell>
          <cell r="K23">
            <v>132.46429566956803</v>
          </cell>
          <cell r="L23">
            <v>6004920.77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13171175.02</v>
          </cell>
          <cell r="H24">
            <v>1356500.4900000002</v>
          </cell>
          <cell r="I24">
            <v>85.70588644116309</v>
          </cell>
          <cell r="J24">
            <v>-226238.50999999978</v>
          </cell>
          <cell r="K24">
            <v>145.58044187956872</v>
          </cell>
          <cell r="L24">
            <v>4123823.0199999996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57653490.02</v>
          </cell>
          <cell r="H25">
            <v>7415083.390000001</v>
          </cell>
          <cell r="I25">
            <v>151.10804643845498</v>
          </cell>
          <cell r="J25">
            <v>2507943.3900000006</v>
          </cell>
          <cell r="K25">
            <v>155.0534411712025</v>
          </cell>
          <cell r="L25">
            <v>20470510.020000003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24584347.32</v>
          </cell>
          <cell r="H26">
            <v>3922059.8500000015</v>
          </cell>
          <cell r="I26">
            <v>92.99454584167556</v>
          </cell>
          <cell r="J26">
            <v>-295456.1499999985</v>
          </cell>
          <cell r="K26">
            <v>136.42059544551205</v>
          </cell>
          <cell r="L26">
            <v>6563353.32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17482850.84</v>
          </cell>
          <cell r="H27">
            <v>3692774.6400000006</v>
          </cell>
          <cell r="I27">
            <v>93.78999309167752</v>
          </cell>
          <cell r="J27">
            <v>-244505.3599999994</v>
          </cell>
          <cell r="K27">
            <v>119.01587227676454</v>
          </cell>
          <cell r="L27">
            <v>2793338.84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32202415.78</v>
          </cell>
          <cell r="H28">
            <v>3306392.66</v>
          </cell>
          <cell r="I28">
            <v>80.60770553255229</v>
          </cell>
          <cell r="J28">
            <v>-795439.3399999999</v>
          </cell>
          <cell r="K28">
            <v>115.7069398295391</v>
          </cell>
          <cell r="L28">
            <v>4371400.780000001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56605761.82</v>
          </cell>
          <cell r="H29">
            <v>5790041.020000003</v>
          </cell>
          <cell r="I29">
            <v>92.9891200288313</v>
          </cell>
          <cell r="J29">
            <v>-436537.9799999967</v>
          </cell>
          <cell r="K29">
            <v>131.21094077523122</v>
          </cell>
          <cell r="L29">
            <v>13464723.82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25211435.81</v>
          </cell>
          <cell r="H30">
            <v>3278065.3599999994</v>
          </cell>
          <cell r="I30">
            <v>77.86086317900657</v>
          </cell>
          <cell r="J30">
            <v>-932092.6400000006</v>
          </cell>
          <cell r="K30">
            <v>141.85106053651418</v>
          </cell>
          <cell r="L30">
            <v>7438261.809999999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26818071.03</v>
          </cell>
          <cell r="H31">
            <v>3285610.0700000003</v>
          </cell>
          <cell r="I31">
            <v>75.72133523204569</v>
          </cell>
          <cell r="J31">
            <v>-1053470.9299999997</v>
          </cell>
          <cell r="K31">
            <v>119.13385602593023</v>
          </cell>
          <cell r="L31">
            <v>4307198.030000001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11697167.8</v>
          </cell>
          <cell r="H32">
            <v>1783109.7200000007</v>
          </cell>
          <cell r="I32">
            <v>94.3113458083223</v>
          </cell>
          <cell r="J32">
            <v>-107553.27999999933</v>
          </cell>
          <cell r="K32">
            <v>141.51545305527807</v>
          </cell>
          <cell r="L32">
            <v>3431520.8000000007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20271324.74</v>
          </cell>
          <cell r="H33">
            <v>3175318.419999998</v>
          </cell>
          <cell r="I33">
            <v>95.54453327941245</v>
          </cell>
          <cell r="J33">
            <v>-148072.58000000194</v>
          </cell>
          <cell r="K33">
            <v>129.17149667674354</v>
          </cell>
          <cell r="L33">
            <v>4577982.739999998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17762472.31</v>
          </cell>
          <cell r="H34">
            <v>2461557.3999999985</v>
          </cell>
          <cell r="I34">
            <v>83.64777343756631</v>
          </cell>
          <cell r="J34">
            <v>-481207.6000000015</v>
          </cell>
          <cell r="K34">
            <v>128.1091337176553</v>
          </cell>
          <cell r="L34">
            <v>3897362.3099999987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42317503.81</v>
          </cell>
          <cell r="H35">
            <v>5450727.940000005</v>
          </cell>
          <cell r="I35">
            <v>83.34796860724273</v>
          </cell>
          <cell r="J35">
            <v>-1088997.059999995</v>
          </cell>
          <cell r="K35">
            <v>120.80054553569981</v>
          </cell>
          <cell r="L35">
            <v>7286615.810000002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4151399.85</v>
          </cell>
          <cell r="H36">
            <v>713202.4199999999</v>
          </cell>
          <cell r="I36">
            <v>89.86133027580732</v>
          </cell>
          <cell r="J36">
            <v>-80467.58000000007</v>
          </cell>
          <cell r="K36">
            <v>103.91931196070922</v>
          </cell>
          <cell r="L36">
            <v>156569.8500000001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12350235.66</v>
          </cell>
          <cell r="H37">
            <v>1873041.8599999994</v>
          </cell>
          <cell r="I37">
            <v>132.5367057616444</v>
          </cell>
          <cell r="J37">
            <v>459816.8599999994</v>
          </cell>
          <cell r="K37">
            <v>124.5487152666986</v>
          </cell>
          <cell r="L37">
            <v>2434247.66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6316904.48</v>
          </cell>
          <cell r="H38">
            <v>690149.0100000007</v>
          </cell>
          <cell r="I38">
            <v>82.90366991763085</v>
          </cell>
          <cell r="J38">
            <v>-142321.9899999993</v>
          </cell>
          <cell r="K38">
            <v>151.82333716442497</v>
          </cell>
          <cell r="L38">
            <v>2156210.4800000004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4651640.43</v>
          </cell>
          <cell r="H39">
            <v>596414.7799999998</v>
          </cell>
          <cell r="I39">
            <v>150.49198354823238</v>
          </cell>
          <cell r="J39">
            <v>200104.7799999998</v>
          </cell>
          <cell r="K39">
            <v>118.4407096297805</v>
          </cell>
          <cell r="L39">
            <v>724240.4299999997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5103754.72</v>
          </cell>
          <cell r="H40">
            <v>637960.3099999996</v>
          </cell>
          <cell r="I40">
            <v>105.90802859362647</v>
          </cell>
          <cell r="J40">
            <v>35588.30999999959</v>
          </cell>
          <cell r="K40">
            <v>183.52070028881445</v>
          </cell>
          <cell r="L40">
            <v>2322730.7199999997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5134410.35</v>
          </cell>
          <cell r="H41">
            <v>667436.4099999992</v>
          </cell>
          <cell r="I41">
            <v>57.55002457426163</v>
          </cell>
          <cell r="J41">
            <v>-492313.5900000008</v>
          </cell>
          <cell r="K41">
            <v>128.4469925817408</v>
          </cell>
          <cell r="L41">
            <v>1137111.3499999996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3745987175.8099995</v>
          </cell>
          <cell r="H42">
            <v>351354009.22</v>
          </cell>
          <cell r="I42">
            <v>68.21762647011434</v>
          </cell>
          <cell r="J42">
            <v>-163675113.57000002</v>
          </cell>
          <cell r="K42">
            <v>108.31088898049784</v>
          </cell>
          <cell r="L42">
            <v>287436321.80999947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813601227.28</v>
      </c>
      <c r="F10" s="33">
        <f>'[1]вспомогат'!H10</f>
        <v>60591843.81999993</v>
      </c>
      <c r="G10" s="34">
        <f>'[1]вспомогат'!I10</f>
        <v>97.76727227606858</v>
      </c>
      <c r="H10" s="35">
        <f>'[1]вспомогат'!J10</f>
        <v>-1383746.1800000668</v>
      </c>
      <c r="I10" s="36">
        <f>'[1]вспомогат'!K10</f>
        <v>122.36505720061477</v>
      </c>
      <c r="J10" s="37">
        <f>'[1]вспомогат'!L10</f>
        <v>148704527.27999997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1698160186.25</v>
      </c>
      <c r="F12" s="38">
        <f>'[1]вспомогат'!H11</f>
        <v>151505870.25</v>
      </c>
      <c r="G12" s="39">
        <f>'[1]вспомогат'!I11</f>
        <v>53.66506513057108</v>
      </c>
      <c r="H12" s="35">
        <f>'[1]вспомогат'!J11</f>
        <v>-130811629.75</v>
      </c>
      <c r="I12" s="36">
        <f>'[1]вспомогат'!K11</f>
        <v>93.59160708250782</v>
      </c>
      <c r="J12" s="37">
        <f>'[1]вспомогат'!L11</f>
        <v>-116276213.75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135564632.37</v>
      </c>
      <c r="F13" s="38">
        <f>'[1]вспомогат'!H12</f>
        <v>13510525.300000012</v>
      </c>
      <c r="G13" s="39">
        <f>'[1]вспомогат'!I12</f>
        <v>77.63531507535885</v>
      </c>
      <c r="H13" s="35">
        <f>'[1]вспомогат'!J12</f>
        <v>-3892025.699999988</v>
      </c>
      <c r="I13" s="36">
        <f>'[1]вспомогат'!K12</f>
        <v>130.9578394020242</v>
      </c>
      <c r="J13" s="37">
        <f>'[1]вспомогат'!L12</f>
        <v>32046864.370000005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228165497.19</v>
      </c>
      <c r="F14" s="38">
        <f>'[1]вспомогат'!H13</f>
        <v>21648377.819999993</v>
      </c>
      <c r="G14" s="39">
        <f>'[1]вспомогат'!I13</f>
        <v>82.5707439048689</v>
      </c>
      <c r="H14" s="35">
        <f>'[1]вспомогат'!J13</f>
        <v>-4569598.180000007</v>
      </c>
      <c r="I14" s="36">
        <f>'[1]вспомогат'!K13</f>
        <v>124.98516176040515</v>
      </c>
      <c r="J14" s="37">
        <f>'[1]вспомогат'!L13</f>
        <v>45611429.19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174803277.07</v>
      </c>
      <c r="F15" s="38">
        <f>'[1]вспомогат'!H14</f>
        <v>15872260.030000001</v>
      </c>
      <c r="G15" s="39">
        <f>'[1]вспомогат'!I14</f>
        <v>50.00554497337828</v>
      </c>
      <c r="H15" s="35">
        <f>'[1]вспомогат'!J14</f>
        <v>-15868739.969999999</v>
      </c>
      <c r="I15" s="36">
        <f>'[1]вспомогат'!K14</f>
        <v>106.01526947266275</v>
      </c>
      <c r="J15" s="37">
        <f>'[1]вспомогат'!L14</f>
        <v>9918277.069999993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25766543.43</v>
      </c>
      <c r="F16" s="38">
        <f>'[1]вспомогат'!H15</f>
        <v>2929863.5</v>
      </c>
      <c r="G16" s="39">
        <f>'[1]вспомогат'!I15</f>
        <v>106.35678373718123</v>
      </c>
      <c r="H16" s="35">
        <f>'[1]вспомогат'!J15</f>
        <v>175113.5</v>
      </c>
      <c r="I16" s="36">
        <f>'[1]вспомогат'!K15</f>
        <v>110.30835870223666</v>
      </c>
      <c r="J16" s="37">
        <f>'[1]вспомогат'!L15</f>
        <v>2407893.4299999997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2262460136.31</v>
      </c>
      <c r="F17" s="41">
        <f>SUM(F12:F16)</f>
        <v>205466896.9</v>
      </c>
      <c r="G17" s="42">
        <f>F17/D17*100</f>
        <v>57.00545010241923</v>
      </c>
      <c r="H17" s="41">
        <f>SUM(H12:H16)</f>
        <v>-154966880.1</v>
      </c>
      <c r="I17" s="43">
        <f>E17/C17*100</f>
        <v>98.85126256581924</v>
      </c>
      <c r="J17" s="41">
        <f>SUM(J12:J16)</f>
        <v>-26291749.690000005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19439152.82</v>
      </c>
      <c r="F18" s="45">
        <f>'[1]вспомогат'!H16</f>
        <v>2051254.1900000013</v>
      </c>
      <c r="G18" s="46">
        <f>'[1]вспомогат'!I16</f>
        <v>79.03248599379613</v>
      </c>
      <c r="H18" s="47">
        <f>'[1]вспомогат'!J16</f>
        <v>-544202.8099999987</v>
      </c>
      <c r="I18" s="48">
        <f>'[1]вспомогат'!K16</f>
        <v>128.15189152919956</v>
      </c>
      <c r="J18" s="49">
        <f>'[1]вспомогат'!L16</f>
        <v>4270314.82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94309556.81</v>
      </c>
      <c r="F19" s="38">
        <f>'[1]вспомогат'!H17</f>
        <v>11917115.620000005</v>
      </c>
      <c r="G19" s="39">
        <f>'[1]вспомогат'!I17</f>
        <v>98.2107765605778</v>
      </c>
      <c r="H19" s="35">
        <f>'[1]вспомогат'!J17</f>
        <v>-217108.37999999523</v>
      </c>
      <c r="I19" s="36">
        <f>'[1]вспомогат'!K17</f>
        <v>132.9638180502213</v>
      </c>
      <c r="J19" s="37">
        <f>'[1]вспомогат'!L17</f>
        <v>23380819.810000002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8563892.55</v>
      </c>
      <c r="F20" s="38">
        <f>'[1]вспомогат'!H18</f>
        <v>1033443.6700000009</v>
      </c>
      <c r="G20" s="39">
        <f>'[1]вспомогат'!I18</f>
        <v>51.93601847384719</v>
      </c>
      <c r="H20" s="35">
        <f>'[1]вспомогат'!J18</f>
        <v>-956396.3299999991</v>
      </c>
      <c r="I20" s="36">
        <f>'[1]вспомогат'!K18</f>
        <v>107.00475817295955</v>
      </c>
      <c r="J20" s="37">
        <f>'[1]вспомогат'!L18</f>
        <v>560610.5500000007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7258342.27</v>
      </c>
      <c r="F21" s="38">
        <f>'[1]вспомогат'!H19</f>
        <v>1768736.3299999991</v>
      </c>
      <c r="G21" s="39">
        <f>'[1]вспомогат'!I19</f>
        <v>91.34378684443054</v>
      </c>
      <c r="H21" s="35">
        <f>'[1]вспомогат'!J19</f>
        <v>-167614.67000000086</v>
      </c>
      <c r="I21" s="36">
        <f>'[1]вспомогат'!K19</f>
        <v>124.88841390246361</v>
      </c>
      <c r="J21" s="37">
        <f>'[1]вспомогат'!L19</f>
        <v>1446480.2699999996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47574383.95</v>
      </c>
      <c r="F22" s="38">
        <f>'[1]вспомогат'!H20</f>
        <v>6222630.960000001</v>
      </c>
      <c r="G22" s="39">
        <f>'[1]вспомогат'!I20</f>
        <v>98.0618278434574</v>
      </c>
      <c r="H22" s="35">
        <f>'[1]вспомогат'!J20</f>
        <v>-122989.0399999991</v>
      </c>
      <c r="I22" s="36">
        <f>'[1]вспомогат'!K20</f>
        <v>142.51250554068537</v>
      </c>
      <c r="J22" s="37">
        <f>'[1]вспомогат'!L20</f>
        <v>14191780.950000003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35211506.12</v>
      </c>
      <c r="F23" s="38">
        <f>'[1]вспомогат'!H21</f>
        <v>4434350.1499999985</v>
      </c>
      <c r="G23" s="39">
        <f>'[1]вспомогат'!I21</f>
        <v>94.67086432114668</v>
      </c>
      <c r="H23" s="35">
        <f>'[1]вспомогат'!J21</f>
        <v>-249614.8500000015</v>
      </c>
      <c r="I23" s="36">
        <f>'[1]вспомогат'!K21</f>
        <v>133.19138253436736</v>
      </c>
      <c r="J23" s="37">
        <f>'[1]вспомогат'!L21</f>
        <v>8774731.119999997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49580695.14</v>
      </c>
      <c r="F24" s="38">
        <f>'[1]вспомогат'!H22</f>
        <v>4776875.410000004</v>
      </c>
      <c r="G24" s="39">
        <f>'[1]вспомогат'!I22</f>
        <v>81.04744139092377</v>
      </c>
      <c r="H24" s="35">
        <f>'[1]вспомогат'!J22</f>
        <v>-1117049.5899999961</v>
      </c>
      <c r="I24" s="36">
        <f>'[1]вспомогат'!K22</f>
        <v>142.29330584243013</v>
      </c>
      <c r="J24" s="37">
        <f>'[1]вспомогат'!L22</f>
        <v>14736684.14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24501920.77</v>
      </c>
      <c r="F25" s="38">
        <f>'[1]вспомогат'!H23</f>
        <v>2995416.419999998</v>
      </c>
      <c r="G25" s="39">
        <f>'[1]вспомогат'!I23</f>
        <v>82.21712238904286</v>
      </c>
      <c r="H25" s="35">
        <f>'[1]вспомогат'!J23</f>
        <v>-647883.5800000019</v>
      </c>
      <c r="I25" s="36">
        <f>'[1]вспомогат'!K23</f>
        <v>132.46429566956803</v>
      </c>
      <c r="J25" s="37">
        <f>'[1]вспомогат'!L23</f>
        <v>6004920.77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13171175.02</v>
      </c>
      <c r="F26" s="38">
        <f>'[1]вспомогат'!H24</f>
        <v>1356500.4900000002</v>
      </c>
      <c r="G26" s="39">
        <f>'[1]вспомогат'!I24</f>
        <v>85.70588644116309</v>
      </c>
      <c r="H26" s="35">
        <f>'[1]вспомогат'!J24</f>
        <v>-226238.50999999978</v>
      </c>
      <c r="I26" s="36">
        <f>'[1]вспомогат'!K24</f>
        <v>145.58044187956872</v>
      </c>
      <c r="J26" s="37">
        <f>'[1]вспомогат'!L24</f>
        <v>4123823.0199999996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57653490.02</v>
      </c>
      <c r="F27" s="38">
        <f>'[1]вспомогат'!H25</f>
        <v>7415083.390000001</v>
      </c>
      <c r="G27" s="39">
        <f>'[1]вспомогат'!I25</f>
        <v>151.10804643845498</v>
      </c>
      <c r="H27" s="35">
        <f>'[1]вспомогат'!J25</f>
        <v>2507943.3900000006</v>
      </c>
      <c r="I27" s="36">
        <f>'[1]вспомогат'!K25</f>
        <v>155.0534411712025</v>
      </c>
      <c r="J27" s="37">
        <f>'[1]вспомогат'!L25</f>
        <v>20470510.020000003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24584347.32</v>
      </c>
      <c r="F28" s="38">
        <f>'[1]вспомогат'!H26</f>
        <v>3922059.8500000015</v>
      </c>
      <c r="G28" s="39">
        <f>'[1]вспомогат'!I26</f>
        <v>92.99454584167556</v>
      </c>
      <c r="H28" s="35">
        <f>'[1]вспомогат'!J26</f>
        <v>-295456.1499999985</v>
      </c>
      <c r="I28" s="36">
        <f>'[1]вспомогат'!K26</f>
        <v>136.42059544551205</v>
      </c>
      <c r="J28" s="37">
        <f>'[1]вспомогат'!L26</f>
        <v>6563353.32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17482850.84</v>
      </c>
      <c r="F29" s="38">
        <f>'[1]вспомогат'!H27</f>
        <v>3692774.6400000006</v>
      </c>
      <c r="G29" s="39">
        <f>'[1]вспомогат'!I27</f>
        <v>93.78999309167752</v>
      </c>
      <c r="H29" s="35">
        <f>'[1]вспомогат'!J27</f>
        <v>-244505.3599999994</v>
      </c>
      <c r="I29" s="36">
        <f>'[1]вспомогат'!K27</f>
        <v>119.01587227676454</v>
      </c>
      <c r="J29" s="37">
        <f>'[1]вспомогат'!L27</f>
        <v>2793338.84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32202415.78</v>
      </c>
      <c r="F30" s="38">
        <f>'[1]вспомогат'!H28</f>
        <v>3306392.66</v>
      </c>
      <c r="G30" s="39">
        <f>'[1]вспомогат'!I28</f>
        <v>80.60770553255229</v>
      </c>
      <c r="H30" s="35">
        <f>'[1]вспомогат'!J28</f>
        <v>-795439.3399999999</v>
      </c>
      <c r="I30" s="36">
        <f>'[1]вспомогат'!K28</f>
        <v>115.7069398295391</v>
      </c>
      <c r="J30" s="37">
        <f>'[1]вспомогат'!L28</f>
        <v>4371400.780000001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56605761.82</v>
      </c>
      <c r="F31" s="38">
        <f>'[1]вспомогат'!H29</f>
        <v>5790041.020000003</v>
      </c>
      <c r="G31" s="39">
        <f>'[1]вспомогат'!I29</f>
        <v>92.9891200288313</v>
      </c>
      <c r="H31" s="35">
        <f>'[1]вспомогат'!J29</f>
        <v>-436537.9799999967</v>
      </c>
      <c r="I31" s="36">
        <f>'[1]вспомогат'!K29</f>
        <v>131.21094077523122</v>
      </c>
      <c r="J31" s="37">
        <f>'[1]вспомогат'!L29</f>
        <v>13464723.82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25211435.81</v>
      </c>
      <c r="F32" s="38">
        <f>'[1]вспомогат'!H30</f>
        <v>3278065.3599999994</v>
      </c>
      <c r="G32" s="39">
        <f>'[1]вспомогат'!I30</f>
        <v>77.86086317900657</v>
      </c>
      <c r="H32" s="35">
        <f>'[1]вспомогат'!J30</f>
        <v>-932092.6400000006</v>
      </c>
      <c r="I32" s="36">
        <f>'[1]вспомогат'!K30</f>
        <v>141.85106053651418</v>
      </c>
      <c r="J32" s="37">
        <f>'[1]вспомогат'!L30</f>
        <v>7438261.809999999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26818071.03</v>
      </c>
      <c r="F33" s="38">
        <f>'[1]вспомогат'!H31</f>
        <v>3285610.0700000003</v>
      </c>
      <c r="G33" s="39">
        <f>'[1]вспомогат'!I31</f>
        <v>75.72133523204569</v>
      </c>
      <c r="H33" s="35">
        <f>'[1]вспомогат'!J31</f>
        <v>-1053470.9299999997</v>
      </c>
      <c r="I33" s="36">
        <f>'[1]вспомогат'!K31</f>
        <v>119.13385602593023</v>
      </c>
      <c r="J33" s="37">
        <f>'[1]вспомогат'!L31</f>
        <v>4307198.030000001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11697167.8</v>
      </c>
      <c r="F34" s="38">
        <f>'[1]вспомогат'!H32</f>
        <v>1783109.7200000007</v>
      </c>
      <c r="G34" s="39">
        <f>'[1]вспомогат'!I32</f>
        <v>94.3113458083223</v>
      </c>
      <c r="H34" s="35">
        <f>'[1]вспомогат'!J32</f>
        <v>-107553.27999999933</v>
      </c>
      <c r="I34" s="36">
        <f>'[1]вспомогат'!K32</f>
        <v>141.51545305527807</v>
      </c>
      <c r="J34" s="37">
        <f>'[1]вспомогат'!L32</f>
        <v>3431520.8000000007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20271324.74</v>
      </c>
      <c r="F35" s="38">
        <f>'[1]вспомогат'!H33</f>
        <v>3175318.419999998</v>
      </c>
      <c r="G35" s="39">
        <f>'[1]вспомогат'!I33</f>
        <v>95.54453327941245</v>
      </c>
      <c r="H35" s="35">
        <f>'[1]вспомогат'!J33</f>
        <v>-148072.58000000194</v>
      </c>
      <c r="I35" s="36">
        <f>'[1]вспомогат'!K33</f>
        <v>129.17149667674354</v>
      </c>
      <c r="J35" s="37">
        <f>'[1]вспомогат'!L33</f>
        <v>4577982.739999998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17762472.31</v>
      </c>
      <c r="F36" s="38">
        <f>'[1]вспомогат'!H34</f>
        <v>2461557.3999999985</v>
      </c>
      <c r="G36" s="39">
        <f>'[1]вспомогат'!I34</f>
        <v>83.64777343756631</v>
      </c>
      <c r="H36" s="35">
        <f>'[1]вспомогат'!J34</f>
        <v>-481207.6000000015</v>
      </c>
      <c r="I36" s="36">
        <f>'[1]вспомогат'!K34</f>
        <v>128.1091337176553</v>
      </c>
      <c r="J36" s="37">
        <f>'[1]вспомогат'!L34</f>
        <v>3897362.3099999987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42317503.81</v>
      </c>
      <c r="F37" s="38">
        <f>'[1]вспомогат'!H35</f>
        <v>5450727.940000005</v>
      </c>
      <c r="G37" s="39">
        <f>'[1]вспомогат'!I35</f>
        <v>83.34796860724273</v>
      </c>
      <c r="H37" s="35">
        <f>'[1]вспомогат'!J35</f>
        <v>-1088997.059999995</v>
      </c>
      <c r="I37" s="36">
        <f>'[1]вспомогат'!K35</f>
        <v>120.80054553569981</v>
      </c>
      <c r="J37" s="37">
        <f>'[1]вспомогат'!L35</f>
        <v>7286615.810000002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632217466.7299998</v>
      </c>
      <c r="F38" s="41">
        <f>SUM(F18:F37)</f>
        <v>80117063.71000001</v>
      </c>
      <c r="G38" s="42">
        <f>F38/D38*100</f>
        <v>91.6235620180159</v>
      </c>
      <c r="H38" s="41">
        <f>SUM(H18:H37)</f>
        <v>-7324487.289999984</v>
      </c>
      <c r="I38" s="43">
        <f>E38/C38*100</f>
        <v>132.78391659990703</v>
      </c>
      <c r="J38" s="41">
        <f>SUM(J18:J37)</f>
        <v>156092433.73000002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4151399.85</v>
      </c>
      <c r="F39" s="38">
        <f>'[1]вспомогат'!H36</f>
        <v>713202.4199999999</v>
      </c>
      <c r="G39" s="39">
        <f>'[1]вспомогат'!I36</f>
        <v>89.86133027580732</v>
      </c>
      <c r="H39" s="35">
        <f>'[1]вспомогат'!J36</f>
        <v>-80467.58000000007</v>
      </c>
      <c r="I39" s="36">
        <f>'[1]вспомогат'!K36</f>
        <v>103.91931196070922</v>
      </c>
      <c r="J39" s="37">
        <f>'[1]вспомогат'!L36</f>
        <v>156569.8500000001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12350235.66</v>
      </c>
      <c r="F40" s="38">
        <f>'[1]вспомогат'!H37</f>
        <v>1873041.8599999994</v>
      </c>
      <c r="G40" s="39">
        <f>'[1]вспомогат'!I37</f>
        <v>132.5367057616444</v>
      </c>
      <c r="H40" s="35">
        <f>'[1]вспомогат'!J37</f>
        <v>459816.8599999994</v>
      </c>
      <c r="I40" s="36">
        <f>'[1]вспомогат'!K37</f>
        <v>124.5487152666986</v>
      </c>
      <c r="J40" s="37">
        <f>'[1]вспомогат'!L37</f>
        <v>2434247.66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6316904.48</v>
      </c>
      <c r="F41" s="38">
        <f>'[1]вспомогат'!H38</f>
        <v>690149.0100000007</v>
      </c>
      <c r="G41" s="39">
        <f>'[1]вспомогат'!I38</f>
        <v>82.90366991763085</v>
      </c>
      <c r="H41" s="35">
        <f>'[1]вспомогат'!J38</f>
        <v>-142321.9899999993</v>
      </c>
      <c r="I41" s="36">
        <f>'[1]вспомогат'!K38</f>
        <v>151.82333716442497</v>
      </c>
      <c r="J41" s="37">
        <f>'[1]вспомогат'!L38</f>
        <v>2156210.4800000004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4651640.43</v>
      </c>
      <c r="F42" s="38">
        <f>'[1]вспомогат'!H39</f>
        <v>596414.7799999998</v>
      </c>
      <c r="G42" s="39">
        <f>'[1]вспомогат'!I39</f>
        <v>150.49198354823238</v>
      </c>
      <c r="H42" s="35">
        <f>'[1]вспомогат'!J39</f>
        <v>200104.7799999998</v>
      </c>
      <c r="I42" s="36">
        <f>'[1]вспомогат'!K39</f>
        <v>118.4407096297805</v>
      </c>
      <c r="J42" s="37">
        <f>'[1]вспомогат'!L39</f>
        <v>724240.4299999997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5103754.72</v>
      </c>
      <c r="F43" s="38">
        <f>'[1]вспомогат'!H40</f>
        <v>637960.3099999996</v>
      </c>
      <c r="G43" s="39">
        <f>'[1]вспомогат'!I40</f>
        <v>105.90802859362647</v>
      </c>
      <c r="H43" s="35">
        <f>'[1]вспомогат'!J40</f>
        <v>35588.30999999959</v>
      </c>
      <c r="I43" s="36">
        <f>'[1]вспомогат'!K40</f>
        <v>183.52070028881445</v>
      </c>
      <c r="J43" s="37">
        <f>'[1]вспомогат'!L40</f>
        <v>2322730.7199999997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5134410.35</v>
      </c>
      <c r="F44" s="38">
        <f>'[1]вспомогат'!H41</f>
        <v>667436.4099999992</v>
      </c>
      <c r="G44" s="39">
        <f>'[1]вспомогат'!I41</f>
        <v>57.55002457426163</v>
      </c>
      <c r="H44" s="35">
        <f>'[1]вспомогат'!J41</f>
        <v>-492313.5900000008</v>
      </c>
      <c r="I44" s="36">
        <f>'[1]вспомогат'!K41</f>
        <v>128.4469925817408</v>
      </c>
      <c r="J44" s="37">
        <f>'[1]вспомогат'!L41</f>
        <v>1137111.3499999996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37708345.49</v>
      </c>
      <c r="F45" s="41">
        <f>SUM(F39:F44)</f>
        <v>5178204.789999998</v>
      </c>
      <c r="G45" s="42">
        <f>F45/D45*100</f>
        <v>99.6230478752733</v>
      </c>
      <c r="H45" s="41">
        <f>SUM(H39:H44)</f>
        <v>-19593.21000000136</v>
      </c>
      <c r="I45" s="43">
        <f>E45/C45*100</f>
        <v>131.03533223396897</v>
      </c>
      <c r="J45" s="41">
        <f>SUM(J39:J44)</f>
        <v>8931110.489999998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3745987175.8099995</v>
      </c>
      <c r="F46" s="53">
        <f>'[1]вспомогат'!H42</f>
        <v>351354009.22</v>
      </c>
      <c r="G46" s="54">
        <f>'[1]вспомогат'!I42</f>
        <v>68.21762647011434</v>
      </c>
      <c r="H46" s="53">
        <f>'[1]вспомогат'!J42</f>
        <v>-163675113.57000002</v>
      </c>
      <c r="I46" s="54">
        <f>'[1]вспомогат'!K42</f>
        <v>108.31088898049784</v>
      </c>
      <c r="J46" s="53">
        <f>'[1]вспомогат'!L42</f>
        <v>287436321.80999947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21.07.2016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2016-07-22T04:29:46Z</dcterms:created>
  <dcterms:modified xsi:type="dcterms:W3CDTF">2016-07-22T04:30:27Z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