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<sst xmlns="http://schemas.openxmlformats.org/spreadsheetml/2006/main" count="54" uniqueCount="49">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</sst>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20.07.2016</v>
          </cell>
        </row>
        <row r="6">
          <cell r="G6" t="str">
            <v>Фактично надійшло на 20.07.2016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808938163.75</v>
          </cell>
          <cell r="H10">
            <v>55928780.28999996</v>
          </cell>
          <cell r="I10">
            <v>90.24323978198507</v>
          </cell>
          <cell r="J10">
            <v>-6046809.710000038</v>
          </cell>
          <cell r="K10">
            <v>121.66373569759033</v>
          </cell>
          <cell r="L10">
            <v>144041463.75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1686756714.99</v>
          </cell>
          <cell r="H11">
            <v>140102398.99</v>
          </cell>
          <cell r="I11">
            <v>49.62582871766717</v>
          </cell>
          <cell r="J11">
            <v>-142215101.01</v>
          </cell>
          <cell r="K11">
            <v>92.96312149546824</v>
          </cell>
          <cell r="L11">
            <v>-127679685.00999999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134741045.7</v>
          </cell>
          <cell r="H12">
            <v>12686938.629999995</v>
          </cell>
          <cell r="I12">
            <v>72.90275218845787</v>
          </cell>
          <cell r="J12">
            <v>-4715612.370000005</v>
          </cell>
          <cell r="K12">
            <v>130.1622400707094</v>
          </cell>
          <cell r="L12">
            <v>31223277.699999988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223598264.27</v>
          </cell>
          <cell r="H13">
            <v>17081144.900000006</v>
          </cell>
          <cell r="I13">
            <v>65.15050932993456</v>
          </cell>
          <cell r="J13">
            <v>-9136831.099999994</v>
          </cell>
          <cell r="K13">
            <v>122.4833095858483</v>
          </cell>
          <cell r="L13">
            <v>41044196.27000001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172984810.93</v>
          </cell>
          <cell r="H14">
            <v>14053793.890000015</v>
          </cell>
          <cell r="I14">
            <v>44.27646857376899</v>
          </cell>
          <cell r="J14">
            <v>-17687206.109999985</v>
          </cell>
          <cell r="K14">
            <v>104.91240011523185</v>
          </cell>
          <cell r="L14">
            <v>8099810.930000007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25217837.14</v>
          </cell>
          <cell r="H15">
            <v>2381157.210000001</v>
          </cell>
          <cell r="I15">
            <v>86.4382325074871</v>
          </cell>
          <cell r="J15">
            <v>-373592.7899999991</v>
          </cell>
          <cell r="K15">
            <v>107.95930903541087</v>
          </cell>
          <cell r="L15">
            <v>1859187.1400000006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19041020.83</v>
          </cell>
          <cell r="H16">
            <v>1653122.1999999993</v>
          </cell>
          <cell r="I16">
            <v>63.692914195842945</v>
          </cell>
          <cell r="J16">
            <v>-942334.8000000007</v>
          </cell>
          <cell r="K16">
            <v>125.52722120178221</v>
          </cell>
          <cell r="L16">
            <v>3872182.829999998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93560208.57</v>
          </cell>
          <cell r="H17">
            <v>11167767.379999995</v>
          </cell>
          <cell r="I17">
            <v>92.03528284956661</v>
          </cell>
          <cell r="J17">
            <v>-966456.6200000048</v>
          </cell>
          <cell r="K17">
            <v>131.9073375999914</v>
          </cell>
          <cell r="L17">
            <v>22631471.569999993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8333928.35</v>
          </cell>
          <cell r="H18">
            <v>803479.4699999997</v>
          </cell>
          <cell r="I18">
            <v>40.3790993245688</v>
          </cell>
          <cell r="J18">
            <v>-1186360.5300000003</v>
          </cell>
          <cell r="K18">
            <v>104.13138447451932</v>
          </cell>
          <cell r="L18">
            <v>330646.3499999996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6934940.69</v>
          </cell>
          <cell r="H19">
            <v>1445334.75</v>
          </cell>
          <cell r="I19">
            <v>74.64218780582652</v>
          </cell>
          <cell r="J19">
            <v>-491016.25</v>
          </cell>
          <cell r="K19">
            <v>119.32390497227911</v>
          </cell>
          <cell r="L19">
            <v>1123078.6900000004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46370417.74</v>
          </cell>
          <cell r="H20">
            <v>5018664.75</v>
          </cell>
          <cell r="I20">
            <v>79.08864303251691</v>
          </cell>
          <cell r="J20">
            <v>-1326955.25</v>
          </cell>
          <cell r="K20">
            <v>138.90593774248222</v>
          </cell>
          <cell r="L20">
            <v>12987814.740000002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34432750.98</v>
          </cell>
          <cell r="H21">
            <v>3655595.009999998</v>
          </cell>
          <cell r="I21">
            <v>78.04488312786279</v>
          </cell>
          <cell r="J21">
            <v>-1028369.9900000021</v>
          </cell>
          <cell r="K21">
            <v>130.24565583358788</v>
          </cell>
          <cell r="L21">
            <v>7995975.979999997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48438856.77</v>
          </cell>
          <cell r="H22">
            <v>3635037.0400000066</v>
          </cell>
          <cell r="I22">
            <v>61.6743009115319</v>
          </cell>
          <cell r="J22">
            <v>-2258887.9599999934</v>
          </cell>
          <cell r="K22">
            <v>139.01630547068763</v>
          </cell>
          <cell r="L22">
            <v>13594845.770000003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23718677.23</v>
          </cell>
          <cell r="H23">
            <v>2212172.879999999</v>
          </cell>
          <cell r="I23">
            <v>60.71893283561604</v>
          </cell>
          <cell r="J23">
            <v>-1431127.120000001</v>
          </cell>
          <cell r="K23">
            <v>128.22986013948207</v>
          </cell>
          <cell r="L23">
            <v>5221677.23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12920387.08</v>
          </cell>
          <cell r="H24">
            <v>1105712.5500000007</v>
          </cell>
          <cell r="I24">
            <v>69.86070034288664</v>
          </cell>
          <cell r="J24">
            <v>-477026.44999999925</v>
          </cell>
          <cell r="K24">
            <v>142.80849335805658</v>
          </cell>
          <cell r="L24">
            <v>3873035.08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54665055.85</v>
          </cell>
          <cell r="H25">
            <v>4426649.219999999</v>
          </cell>
          <cell r="I25">
            <v>90.20833357108211</v>
          </cell>
          <cell r="J25">
            <v>-480490.7800000012</v>
          </cell>
          <cell r="K25">
            <v>147.01633879264116</v>
          </cell>
          <cell r="L25">
            <v>17482075.85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23924398.82</v>
          </cell>
          <cell r="H26">
            <v>3262111.3500000015</v>
          </cell>
          <cell r="I26">
            <v>77.3467450982996</v>
          </cell>
          <cell r="J26">
            <v>-955404.6499999985</v>
          </cell>
          <cell r="K26">
            <v>132.75848613012136</v>
          </cell>
          <cell r="L26">
            <v>5903404.82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16714660.8</v>
          </cell>
          <cell r="H27">
            <v>2924584.6000000015</v>
          </cell>
          <cell r="I27">
            <v>74.27931465377117</v>
          </cell>
          <cell r="J27">
            <v>-1012695.3999999985</v>
          </cell>
          <cell r="K27">
            <v>113.78635859380488</v>
          </cell>
          <cell r="L27">
            <v>2025148.8000000007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31819417</v>
          </cell>
          <cell r="H28">
            <v>2923393.879999999</v>
          </cell>
          <cell r="I28">
            <v>71.27044403573815</v>
          </cell>
          <cell r="J28">
            <v>-1178438.120000001</v>
          </cell>
          <cell r="K28">
            <v>114.33078168367197</v>
          </cell>
          <cell r="L28">
            <v>3988402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55909887.09</v>
          </cell>
          <cell r="H29">
            <v>5094166.290000007</v>
          </cell>
          <cell r="I29">
            <v>81.81324431923223</v>
          </cell>
          <cell r="J29">
            <v>-1132412.7099999934</v>
          </cell>
          <cell r="K29">
            <v>129.59791808903626</v>
          </cell>
          <cell r="L29">
            <v>12768849.090000004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24864998.21</v>
          </cell>
          <cell r="H30">
            <v>2931627.7600000016</v>
          </cell>
          <cell r="I30">
            <v>69.63225038110212</v>
          </cell>
          <cell r="J30">
            <v>-1278530.2399999984</v>
          </cell>
          <cell r="K30">
            <v>139.90184426259486</v>
          </cell>
          <cell r="L30">
            <v>7091824.210000001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26379223.59</v>
          </cell>
          <cell r="H31">
            <v>2846762.629999999</v>
          </cell>
          <cell r="I31">
            <v>65.60750145019185</v>
          </cell>
          <cell r="J31">
            <v>-1492318.370000001</v>
          </cell>
          <cell r="K31">
            <v>117.18436503995203</v>
          </cell>
          <cell r="L31">
            <v>3868350.59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11380333.19</v>
          </cell>
          <cell r="H32">
            <v>1466275.1099999994</v>
          </cell>
          <cell r="I32">
            <v>77.55348837947321</v>
          </cell>
          <cell r="J32">
            <v>-424387.8900000006</v>
          </cell>
          <cell r="K32">
            <v>137.6823035147763</v>
          </cell>
          <cell r="L32">
            <v>3114686.1899999995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20081071.66</v>
          </cell>
          <cell r="H33">
            <v>2985065.34</v>
          </cell>
          <cell r="I33">
            <v>89.81986591406186</v>
          </cell>
          <cell r="J33">
            <v>-338325.66000000015</v>
          </cell>
          <cell r="K33">
            <v>127.95917950427639</v>
          </cell>
          <cell r="L33">
            <v>4387729.66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17533808.56</v>
          </cell>
          <cell r="H34">
            <v>2232893.6499999985</v>
          </cell>
          <cell r="I34">
            <v>75.87740271479369</v>
          </cell>
          <cell r="J34">
            <v>-709871.3500000015</v>
          </cell>
          <cell r="K34">
            <v>126.45993115092486</v>
          </cell>
          <cell r="L34">
            <v>3668698.5599999987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41321063.62</v>
          </cell>
          <cell r="H35">
            <v>4454287.75</v>
          </cell>
          <cell r="I35">
            <v>68.11123938697729</v>
          </cell>
          <cell r="J35">
            <v>-2085437.25</v>
          </cell>
          <cell r="K35">
            <v>117.95608384235076</v>
          </cell>
          <cell r="L35">
            <v>6290175.619999997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3876963.02</v>
          </cell>
          <cell r="H36">
            <v>438765.58999999985</v>
          </cell>
          <cell r="I36">
            <v>55.283126488338965</v>
          </cell>
          <cell r="J36">
            <v>-354904.41000000015</v>
          </cell>
          <cell r="K36">
            <v>97.04951199425257</v>
          </cell>
          <cell r="L36">
            <v>-117866.97999999998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11938685.46</v>
          </cell>
          <cell r="H37">
            <v>1461491.6600000001</v>
          </cell>
          <cell r="I37">
            <v>103.41535565815776</v>
          </cell>
          <cell r="J37">
            <v>48266.66000000015</v>
          </cell>
          <cell r="K37">
            <v>120.39834517750528</v>
          </cell>
          <cell r="L37">
            <v>2022697.460000001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6230877.43</v>
          </cell>
          <cell r="H38">
            <v>604121.96</v>
          </cell>
          <cell r="I38">
            <v>72.5697303569734</v>
          </cell>
          <cell r="J38">
            <v>-228349.04000000004</v>
          </cell>
          <cell r="K38">
            <v>149.75572416524741</v>
          </cell>
          <cell r="L38">
            <v>2070183.4299999997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4449714.83</v>
          </cell>
          <cell r="H39">
            <v>394489.18000000017</v>
          </cell>
          <cell r="I39">
            <v>99.54055663495753</v>
          </cell>
          <cell r="J39">
            <v>-1820.8199999998324</v>
          </cell>
          <cell r="K39">
            <v>113.29925217701278</v>
          </cell>
          <cell r="L39">
            <v>522314.8300000001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5037768.68</v>
          </cell>
          <cell r="H40">
            <v>571974.2699999996</v>
          </cell>
          <cell r="I40">
            <v>94.95366152477199</v>
          </cell>
          <cell r="J40">
            <v>-30397.730000000447</v>
          </cell>
          <cell r="K40">
            <v>181.14797570966664</v>
          </cell>
          <cell r="L40">
            <v>2256744.6799999997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4975510.3</v>
          </cell>
          <cell r="H41">
            <v>508536.3599999994</v>
          </cell>
          <cell r="I41">
            <v>43.84879154990294</v>
          </cell>
          <cell r="J41">
            <v>-651213.6400000006</v>
          </cell>
          <cell r="K41">
            <v>124.471807087736</v>
          </cell>
          <cell r="L41">
            <v>978211.2999999998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3707091463.129999</v>
          </cell>
          <cell r="H42">
            <v>312458296.53999996</v>
          </cell>
          <cell r="I42">
            <v>60.66577526231518</v>
          </cell>
          <cell r="J42">
            <v>-201372000.48000002</v>
          </cell>
          <cell r="K42">
            <v>107.1862644102095</v>
          </cell>
          <cell r="L42">
            <v>248540609.12999916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808938163.75</v>
      </c>
      <c r="F10" s="33">
        <f>'[1]вспомогат'!H10</f>
        <v>55928780.28999996</v>
      </c>
      <c r="G10" s="34">
        <f>'[1]вспомогат'!I10</f>
        <v>90.24323978198507</v>
      </c>
      <c r="H10" s="35">
        <f>'[1]вспомогат'!J10</f>
        <v>-6046809.710000038</v>
      </c>
      <c r="I10" s="36">
        <f>'[1]вспомогат'!K10</f>
        <v>121.66373569759033</v>
      </c>
      <c r="J10" s="37">
        <f>'[1]вспомогат'!L10</f>
        <v>144041463.75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1686756714.99</v>
      </c>
      <c r="F12" s="38">
        <f>'[1]вспомогат'!H11</f>
        <v>140102398.99</v>
      </c>
      <c r="G12" s="39">
        <f>'[1]вспомогат'!I11</f>
        <v>49.62582871766717</v>
      </c>
      <c r="H12" s="35">
        <f>'[1]вспомогат'!J11</f>
        <v>-142215101.01</v>
      </c>
      <c r="I12" s="36">
        <f>'[1]вспомогат'!K11</f>
        <v>92.96312149546824</v>
      </c>
      <c r="J12" s="37">
        <f>'[1]вспомогат'!L11</f>
        <v>-127679685.00999999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134741045.7</v>
      </c>
      <c r="F13" s="38">
        <f>'[1]вспомогат'!H12</f>
        <v>12686938.629999995</v>
      </c>
      <c r="G13" s="39">
        <f>'[1]вспомогат'!I12</f>
        <v>72.90275218845787</v>
      </c>
      <c r="H13" s="35">
        <f>'[1]вспомогат'!J12</f>
        <v>-4715612.370000005</v>
      </c>
      <c r="I13" s="36">
        <f>'[1]вспомогат'!K12</f>
        <v>130.1622400707094</v>
      </c>
      <c r="J13" s="37">
        <f>'[1]вспомогат'!L12</f>
        <v>31223277.699999988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223598264.27</v>
      </c>
      <c r="F14" s="38">
        <f>'[1]вспомогат'!H13</f>
        <v>17081144.900000006</v>
      </c>
      <c r="G14" s="39">
        <f>'[1]вспомогат'!I13</f>
        <v>65.15050932993456</v>
      </c>
      <c r="H14" s="35">
        <f>'[1]вспомогат'!J13</f>
        <v>-9136831.099999994</v>
      </c>
      <c r="I14" s="36">
        <f>'[1]вспомогат'!K13</f>
        <v>122.4833095858483</v>
      </c>
      <c r="J14" s="37">
        <f>'[1]вспомогат'!L13</f>
        <v>41044196.27000001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172984810.93</v>
      </c>
      <c r="F15" s="38">
        <f>'[1]вспомогат'!H14</f>
        <v>14053793.890000015</v>
      </c>
      <c r="G15" s="39">
        <f>'[1]вспомогат'!I14</f>
        <v>44.27646857376899</v>
      </c>
      <c r="H15" s="35">
        <f>'[1]вспомогат'!J14</f>
        <v>-17687206.109999985</v>
      </c>
      <c r="I15" s="36">
        <f>'[1]вспомогат'!K14</f>
        <v>104.91240011523185</v>
      </c>
      <c r="J15" s="37">
        <f>'[1]вспомогат'!L14</f>
        <v>8099810.930000007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25217837.14</v>
      </c>
      <c r="F16" s="38">
        <f>'[1]вспомогат'!H15</f>
        <v>2381157.210000001</v>
      </c>
      <c r="G16" s="39">
        <f>'[1]вспомогат'!I15</f>
        <v>86.4382325074871</v>
      </c>
      <c r="H16" s="35">
        <f>'[1]вспомогат'!J15</f>
        <v>-373592.7899999991</v>
      </c>
      <c r="I16" s="36">
        <f>'[1]вспомогат'!K15</f>
        <v>107.95930903541087</v>
      </c>
      <c r="J16" s="37">
        <f>'[1]вспомогат'!L15</f>
        <v>1859187.1400000006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2243298673.0299997</v>
      </c>
      <c r="F17" s="41">
        <f>SUM(F12:F16)</f>
        <v>186305433.62000003</v>
      </c>
      <c r="G17" s="42">
        <f>F17/D17*100</f>
        <v>51.68922712257349</v>
      </c>
      <c r="H17" s="41">
        <f>SUM(H12:H16)</f>
        <v>-174128343.37999997</v>
      </c>
      <c r="I17" s="43">
        <f>E17/C17*100</f>
        <v>98.01406114625041</v>
      </c>
      <c r="J17" s="41">
        <f>SUM(J12:J16)</f>
        <v>-45453212.969999984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19041020.83</v>
      </c>
      <c r="F18" s="45">
        <f>'[1]вспомогат'!H16</f>
        <v>1653122.1999999993</v>
      </c>
      <c r="G18" s="46">
        <f>'[1]вспомогат'!I16</f>
        <v>63.692914195842945</v>
      </c>
      <c r="H18" s="47">
        <f>'[1]вспомогат'!J16</f>
        <v>-942334.8000000007</v>
      </c>
      <c r="I18" s="48">
        <f>'[1]вспомогат'!K16</f>
        <v>125.52722120178221</v>
      </c>
      <c r="J18" s="49">
        <f>'[1]вспомогат'!L16</f>
        <v>3872182.829999998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93560208.57</v>
      </c>
      <c r="F19" s="38">
        <f>'[1]вспомогат'!H17</f>
        <v>11167767.379999995</v>
      </c>
      <c r="G19" s="39">
        <f>'[1]вспомогат'!I17</f>
        <v>92.03528284956661</v>
      </c>
      <c r="H19" s="35">
        <f>'[1]вспомогат'!J17</f>
        <v>-966456.6200000048</v>
      </c>
      <c r="I19" s="36">
        <f>'[1]вспомогат'!K17</f>
        <v>131.9073375999914</v>
      </c>
      <c r="J19" s="37">
        <f>'[1]вспомогат'!L17</f>
        <v>22631471.569999993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8333928.35</v>
      </c>
      <c r="F20" s="38">
        <f>'[1]вспомогат'!H18</f>
        <v>803479.4699999997</v>
      </c>
      <c r="G20" s="39">
        <f>'[1]вспомогат'!I18</f>
        <v>40.3790993245688</v>
      </c>
      <c r="H20" s="35">
        <f>'[1]вспомогат'!J18</f>
        <v>-1186360.5300000003</v>
      </c>
      <c r="I20" s="36">
        <f>'[1]вспомогат'!K18</f>
        <v>104.13138447451932</v>
      </c>
      <c r="J20" s="37">
        <f>'[1]вспомогат'!L18</f>
        <v>330646.3499999996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6934940.69</v>
      </c>
      <c r="F21" s="38">
        <f>'[1]вспомогат'!H19</f>
        <v>1445334.75</v>
      </c>
      <c r="G21" s="39">
        <f>'[1]вспомогат'!I19</f>
        <v>74.64218780582652</v>
      </c>
      <c r="H21" s="35">
        <f>'[1]вспомогат'!J19</f>
        <v>-491016.25</v>
      </c>
      <c r="I21" s="36">
        <f>'[1]вспомогат'!K19</f>
        <v>119.32390497227911</v>
      </c>
      <c r="J21" s="37">
        <f>'[1]вспомогат'!L19</f>
        <v>1123078.6900000004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46370417.74</v>
      </c>
      <c r="F22" s="38">
        <f>'[1]вспомогат'!H20</f>
        <v>5018664.75</v>
      </c>
      <c r="G22" s="39">
        <f>'[1]вспомогат'!I20</f>
        <v>79.08864303251691</v>
      </c>
      <c r="H22" s="35">
        <f>'[1]вспомогат'!J20</f>
        <v>-1326955.25</v>
      </c>
      <c r="I22" s="36">
        <f>'[1]вспомогат'!K20</f>
        <v>138.90593774248222</v>
      </c>
      <c r="J22" s="37">
        <f>'[1]вспомогат'!L20</f>
        <v>12987814.740000002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34432750.98</v>
      </c>
      <c r="F23" s="38">
        <f>'[1]вспомогат'!H21</f>
        <v>3655595.009999998</v>
      </c>
      <c r="G23" s="39">
        <f>'[1]вспомогат'!I21</f>
        <v>78.04488312786279</v>
      </c>
      <c r="H23" s="35">
        <f>'[1]вспомогат'!J21</f>
        <v>-1028369.9900000021</v>
      </c>
      <c r="I23" s="36">
        <f>'[1]вспомогат'!K21</f>
        <v>130.24565583358788</v>
      </c>
      <c r="J23" s="37">
        <f>'[1]вспомогат'!L21</f>
        <v>7995975.979999997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48438856.77</v>
      </c>
      <c r="F24" s="38">
        <f>'[1]вспомогат'!H22</f>
        <v>3635037.0400000066</v>
      </c>
      <c r="G24" s="39">
        <f>'[1]вспомогат'!I22</f>
        <v>61.6743009115319</v>
      </c>
      <c r="H24" s="35">
        <f>'[1]вспомогат'!J22</f>
        <v>-2258887.9599999934</v>
      </c>
      <c r="I24" s="36">
        <f>'[1]вспомогат'!K22</f>
        <v>139.01630547068763</v>
      </c>
      <c r="J24" s="37">
        <f>'[1]вспомогат'!L22</f>
        <v>13594845.770000003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23718677.23</v>
      </c>
      <c r="F25" s="38">
        <f>'[1]вспомогат'!H23</f>
        <v>2212172.879999999</v>
      </c>
      <c r="G25" s="39">
        <f>'[1]вспомогат'!I23</f>
        <v>60.71893283561604</v>
      </c>
      <c r="H25" s="35">
        <f>'[1]вспомогат'!J23</f>
        <v>-1431127.120000001</v>
      </c>
      <c r="I25" s="36">
        <f>'[1]вспомогат'!K23</f>
        <v>128.22986013948207</v>
      </c>
      <c r="J25" s="37">
        <f>'[1]вспомогат'!L23</f>
        <v>5221677.23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12920387.08</v>
      </c>
      <c r="F26" s="38">
        <f>'[1]вспомогат'!H24</f>
        <v>1105712.5500000007</v>
      </c>
      <c r="G26" s="39">
        <f>'[1]вспомогат'!I24</f>
        <v>69.86070034288664</v>
      </c>
      <c r="H26" s="35">
        <f>'[1]вспомогат'!J24</f>
        <v>-477026.44999999925</v>
      </c>
      <c r="I26" s="36">
        <f>'[1]вспомогат'!K24</f>
        <v>142.80849335805658</v>
      </c>
      <c r="J26" s="37">
        <f>'[1]вспомогат'!L24</f>
        <v>3873035.08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54665055.85</v>
      </c>
      <c r="F27" s="38">
        <f>'[1]вспомогат'!H25</f>
        <v>4426649.219999999</v>
      </c>
      <c r="G27" s="39">
        <f>'[1]вспомогат'!I25</f>
        <v>90.20833357108211</v>
      </c>
      <c r="H27" s="35">
        <f>'[1]вспомогат'!J25</f>
        <v>-480490.7800000012</v>
      </c>
      <c r="I27" s="36">
        <f>'[1]вспомогат'!K25</f>
        <v>147.01633879264116</v>
      </c>
      <c r="J27" s="37">
        <f>'[1]вспомогат'!L25</f>
        <v>17482075.85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23924398.82</v>
      </c>
      <c r="F28" s="38">
        <f>'[1]вспомогат'!H26</f>
        <v>3262111.3500000015</v>
      </c>
      <c r="G28" s="39">
        <f>'[1]вспомогат'!I26</f>
        <v>77.3467450982996</v>
      </c>
      <c r="H28" s="35">
        <f>'[1]вспомогат'!J26</f>
        <v>-955404.6499999985</v>
      </c>
      <c r="I28" s="36">
        <f>'[1]вспомогат'!K26</f>
        <v>132.75848613012136</v>
      </c>
      <c r="J28" s="37">
        <f>'[1]вспомогат'!L26</f>
        <v>5903404.82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16714660.8</v>
      </c>
      <c r="F29" s="38">
        <f>'[1]вспомогат'!H27</f>
        <v>2924584.6000000015</v>
      </c>
      <c r="G29" s="39">
        <f>'[1]вспомогат'!I27</f>
        <v>74.27931465377117</v>
      </c>
      <c r="H29" s="35">
        <f>'[1]вспомогат'!J27</f>
        <v>-1012695.3999999985</v>
      </c>
      <c r="I29" s="36">
        <f>'[1]вспомогат'!K27</f>
        <v>113.78635859380488</v>
      </c>
      <c r="J29" s="37">
        <f>'[1]вспомогат'!L27</f>
        <v>2025148.8000000007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31819417</v>
      </c>
      <c r="F30" s="38">
        <f>'[1]вспомогат'!H28</f>
        <v>2923393.879999999</v>
      </c>
      <c r="G30" s="39">
        <f>'[1]вспомогат'!I28</f>
        <v>71.27044403573815</v>
      </c>
      <c r="H30" s="35">
        <f>'[1]вспомогат'!J28</f>
        <v>-1178438.120000001</v>
      </c>
      <c r="I30" s="36">
        <f>'[1]вспомогат'!K28</f>
        <v>114.33078168367197</v>
      </c>
      <c r="J30" s="37">
        <f>'[1]вспомогат'!L28</f>
        <v>3988402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55909887.09</v>
      </c>
      <c r="F31" s="38">
        <f>'[1]вспомогат'!H29</f>
        <v>5094166.290000007</v>
      </c>
      <c r="G31" s="39">
        <f>'[1]вспомогат'!I29</f>
        <v>81.81324431923223</v>
      </c>
      <c r="H31" s="35">
        <f>'[1]вспомогат'!J29</f>
        <v>-1132412.7099999934</v>
      </c>
      <c r="I31" s="36">
        <f>'[1]вспомогат'!K29</f>
        <v>129.59791808903626</v>
      </c>
      <c r="J31" s="37">
        <f>'[1]вспомогат'!L29</f>
        <v>12768849.090000004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24864998.21</v>
      </c>
      <c r="F32" s="38">
        <f>'[1]вспомогат'!H30</f>
        <v>2931627.7600000016</v>
      </c>
      <c r="G32" s="39">
        <f>'[1]вспомогат'!I30</f>
        <v>69.63225038110212</v>
      </c>
      <c r="H32" s="35">
        <f>'[1]вспомогат'!J30</f>
        <v>-1278530.2399999984</v>
      </c>
      <c r="I32" s="36">
        <f>'[1]вспомогат'!K30</f>
        <v>139.90184426259486</v>
      </c>
      <c r="J32" s="37">
        <f>'[1]вспомогат'!L30</f>
        <v>7091824.210000001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26379223.59</v>
      </c>
      <c r="F33" s="38">
        <f>'[1]вспомогат'!H31</f>
        <v>2846762.629999999</v>
      </c>
      <c r="G33" s="39">
        <f>'[1]вспомогат'!I31</f>
        <v>65.60750145019185</v>
      </c>
      <c r="H33" s="35">
        <f>'[1]вспомогат'!J31</f>
        <v>-1492318.370000001</v>
      </c>
      <c r="I33" s="36">
        <f>'[1]вспомогат'!K31</f>
        <v>117.18436503995203</v>
      </c>
      <c r="J33" s="37">
        <f>'[1]вспомогат'!L31</f>
        <v>3868350.59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11380333.19</v>
      </c>
      <c r="F34" s="38">
        <f>'[1]вспомогат'!H32</f>
        <v>1466275.1099999994</v>
      </c>
      <c r="G34" s="39">
        <f>'[1]вспомогат'!I32</f>
        <v>77.55348837947321</v>
      </c>
      <c r="H34" s="35">
        <f>'[1]вспомогат'!J32</f>
        <v>-424387.8900000006</v>
      </c>
      <c r="I34" s="36">
        <f>'[1]вспомогат'!K32</f>
        <v>137.6823035147763</v>
      </c>
      <c r="J34" s="37">
        <f>'[1]вспомогат'!L32</f>
        <v>3114686.1899999995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20081071.66</v>
      </c>
      <c r="F35" s="38">
        <f>'[1]вспомогат'!H33</f>
        <v>2985065.34</v>
      </c>
      <c r="G35" s="39">
        <f>'[1]вспомогат'!I33</f>
        <v>89.81986591406186</v>
      </c>
      <c r="H35" s="35">
        <f>'[1]вспомогат'!J33</f>
        <v>-338325.66000000015</v>
      </c>
      <c r="I35" s="36">
        <f>'[1]вспомогат'!K33</f>
        <v>127.95917950427639</v>
      </c>
      <c r="J35" s="37">
        <f>'[1]вспомогат'!L33</f>
        <v>4387729.66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17533808.56</v>
      </c>
      <c r="F36" s="38">
        <f>'[1]вспомогат'!H34</f>
        <v>2232893.6499999985</v>
      </c>
      <c r="G36" s="39">
        <f>'[1]вспомогат'!I34</f>
        <v>75.87740271479369</v>
      </c>
      <c r="H36" s="35">
        <f>'[1]вспомогат'!J34</f>
        <v>-709871.3500000015</v>
      </c>
      <c r="I36" s="36">
        <f>'[1]вспомогат'!K34</f>
        <v>126.45993115092486</v>
      </c>
      <c r="J36" s="37">
        <f>'[1]вспомогат'!L34</f>
        <v>3668698.5599999987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41321063.62</v>
      </c>
      <c r="F37" s="38">
        <f>'[1]вспомогат'!H35</f>
        <v>4454287.75</v>
      </c>
      <c r="G37" s="39">
        <f>'[1]вспомогат'!I35</f>
        <v>68.11123938697729</v>
      </c>
      <c r="H37" s="35">
        <f>'[1]вспомогат'!J35</f>
        <v>-2085437.25</v>
      </c>
      <c r="I37" s="36">
        <f>'[1]вспомогат'!K35</f>
        <v>117.95608384235076</v>
      </c>
      <c r="J37" s="37">
        <f>'[1]вспомогат'!L35</f>
        <v>6290175.619999997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618345106.6299999</v>
      </c>
      <c r="F38" s="41">
        <f>SUM(F18:F37)</f>
        <v>66244703.61000001</v>
      </c>
      <c r="G38" s="42">
        <f>F38/D38*100</f>
        <v>75.75883873560295</v>
      </c>
      <c r="H38" s="41">
        <f>SUM(H18:H37)</f>
        <v>-21196847.389999997</v>
      </c>
      <c r="I38" s="43">
        <f>E38/C38*100</f>
        <v>129.87032056136394</v>
      </c>
      <c r="J38" s="41">
        <f>SUM(J18:J37)</f>
        <v>142220073.63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3876963.02</v>
      </c>
      <c r="F39" s="38">
        <f>'[1]вспомогат'!H36</f>
        <v>438765.58999999985</v>
      </c>
      <c r="G39" s="39">
        <f>'[1]вспомогат'!I36</f>
        <v>55.283126488338965</v>
      </c>
      <c r="H39" s="35">
        <f>'[1]вспомогат'!J36</f>
        <v>-354904.41000000015</v>
      </c>
      <c r="I39" s="36">
        <f>'[1]вспомогат'!K36</f>
        <v>97.04951199425257</v>
      </c>
      <c r="J39" s="37">
        <f>'[1]вспомогат'!L36</f>
        <v>-117866.97999999998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11938685.46</v>
      </c>
      <c r="F40" s="38">
        <f>'[1]вспомогат'!H37</f>
        <v>1461491.6600000001</v>
      </c>
      <c r="G40" s="39">
        <f>'[1]вспомогат'!I37</f>
        <v>103.41535565815776</v>
      </c>
      <c r="H40" s="35">
        <f>'[1]вспомогат'!J37</f>
        <v>48266.66000000015</v>
      </c>
      <c r="I40" s="36">
        <f>'[1]вспомогат'!K37</f>
        <v>120.39834517750528</v>
      </c>
      <c r="J40" s="37">
        <f>'[1]вспомогат'!L37</f>
        <v>2022697.460000001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6230877.43</v>
      </c>
      <c r="F41" s="38">
        <f>'[1]вспомогат'!H38</f>
        <v>604121.96</v>
      </c>
      <c r="G41" s="39">
        <f>'[1]вспомогат'!I38</f>
        <v>72.5697303569734</v>
      </c>
      <c r="H41" s="35">
        <f>'[1]вспомогат'!J38</f>
        <v>-228349.04000000004</v>
      </c>
      <c r="I41" s="36">
        <f>'[1]вспомогат'!K38</f>
        <v>149.75572416524741</v>
      </c>
      <c r="J41" s="37">
        <f>'[1]вспомогат'!L38</f>
        <v>2070183.4299999997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4449714.83</v>
      </c>
      <c r="F42" s="38">
        <f>'[1]вспомогат'!H39</f>
        <v>394489.18000000017</v>
      </c>
      <c r="G42" s="39">
        <f>'[1]вспомогат'!I39</f>
        <v>99.54055663495753</v>
      </c>
      <c r="H42" s="35">
        <f>'[1]вспомогат'!J39</f>
        <v>-1820.8199999998324</v>
      </c>
      <c r="I42" s="36">
        <f>'[1]вспомогат'!K39</f>
        <v>113.29925217701278</v>
      </c>
      <c r="J42" s="37">
        <f>'[1]вспомогат'!L39</f>
        <v>522314.8300000001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5037768.68</v>
      </c>
      <c r="F43" s="38">
        <f>'[1]вспомогат'!H40</f>
        <v>571974.2699999996</v>
      </c>
      <c r="G43" s="39">
        <f>'[1]вспомогат'!I40</f>
        <v>94.95366152477199</v>
      </c>
      <c r="H43" s="35">
        <f>'[1]вспомогат'!J40</f>
        <v>-30397.730000000447</v>
      </c>
      <c r="I43" s="36">
        <f>'[1]вспомогат'!K40</f>
        <v>181.14797570966664</v>
      </c>
      <c r="J43" s="37">
        <f>'[1]вспомогат'!L40</f>
        <v>2256744.6799999997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4975510.3</v>
      </c>
      <c r="F44" s="38">
        <f>'[1]вспомогат'!H41</f>
        <v>508536.3599999994</v>
      </c>
      <c r="G44" s="39">
        <f>'[1]вспомогат'!I41</f>
        <v>43.84879154990294</v>
      </c>
      <c r="H44" s="35">
        <f>'[1]вспомогат'!J41</f>
        <v>-651213.6400000006</v>
      </c>
      <c r="I44" s="36">
        <f>'[1]вспомогат'!K41</f>
        <v>124.471807087736</v>
      </c>
      <c r="J44" s="37">
        <f>'[1]вспомогат'!L41</f>
        <v>978211.2999999998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36509519.72</v>
      </c>
      <c r="F45" s="41">
        <f>SUM(F39:F44)</f>
        <v>3979379.019999999</v>
      </c>
      <c r="G45" s="42">
        <f>F45/D45*100</f>
        <v>76.55893938163813</v>
      </c>
      <c r="H45" s="41">
        <f>SUM(H39:H44)</f>
        <v>-1218418.980000001</v>
      </c>
      <c r="I45" s="43">
        <f>E45/C45*100</f>
        <v>126.86944982726797</v>
      </c>
      <c r="J45" s="41">
        <f>SUM(J39:J44)</f>
        <v>7732284.72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3707091463.129999</v>
      </c>
      <c r="F46" s="53">
        <f>'[1]вспомогат'!H42</f>
        <v>312458296.53999996</v>
      </c>
      <c r="G46" s="54">
        <f>'[1]вспомогат'!I42</f>
        <v>60.66577526231518</v>
      </c>
      <c r="H46" s="53">
        <f>'[1]вспомогат'!J42</f>
        <v>-201372000.48000002</v>
      </c>
      <c r="I46" s="54">
        <f>'[1]вспомогат'!K42</f>
        <v>107.1862644102095</v>
      </c>
      <c r="J46" s="53">
        <f>'[1]вспомогат'!L42</f>
        <v>248540609.12999916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20.07.2016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2016-07-21T04:45:52Z</dcterms:created>
  <dcterms:modified xsi:type="dcterms:W3CDTF">2016-07-21T04:51:24Z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