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<sst xmlns="http://schemas.openxmlformats.org/spreadsheetml/2006/main" count="54" uniqueCount="49">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</sst>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19.07.2016</v>
          </cell>
        </row>
        <row r="6">
          <cell r="G6" t="str">
            <v>Фактично надійшло на 19.07.2016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806421494.55</v>
          </cell>
          <cell r="H10">
            <v>53412111.089999914</v>
          </cell>
          <cell r="I10">
            <v>86.18249715734842</v>
          </cell>
          <cell r="J10">
            <v>-8563478.910000086</v>
          </cell>
          <cell r="K10">
            <v>121.28523040496366</v>
          </cell>
          <cell r="L10">
            <v>141524794.54999995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1677775696.4</v>
          </cell>
          <cell r="H11">
            <v>131121380.4000001</v>
          </cell>
          <cell r="I11">
            <v>46.4446519964225</v>
          </cell>
          <cell r="J11">
            <v>-151196119.5999999</v>
          </cell>
          <cell r="K11">
            <v>92.46814583305319</v>
          </cell>
          <cell r="L11">
            <v>-136660703.5999999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133989932.64</v>
          </cell>
          <cell r="H12">
            <v>11935825.570000008</v>
          </cell>
          <cell r="I12">
            <v>68.58664324557938</v>
          </cell>
          <cell r="J12">
            <v>-5466725.429999992</v>
          </cell>
          <cell r="K12">
            <v>129.43665153213118</v>
          </cell>
          <cell r="L12">
            <v>30472164.64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223064234.21</v>
          </cell>
          <cell r="H13">
            <v>16547114.840000004</v>
          </cell>
          <cell r="I13">
            <v>63.1136241790747</v>
          </cell>
          <cell r="J13">
            <v>-9670861.159999996</v>
          </cell>
          <cell r="K13">
            <v>122.1907770414626</v>
          </cell>
          <cell r="L13">
            <v>40510166.21000001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171639874.1</v>
          </cell>
          <cell r="H14">
            <v>12708857.060000002</v>
          </cell>
          <cell r="I14">
            <v>40.03924595948459</v>
          </cell>
          <cell r="J14">
            <v>-19032142.939999998</v>
          </cell>
          <cell r="K14">
            <v>104.0967183794766</v>
          </cell>
          <cell r="L14">
            <v>6754874.099999994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24915739.43</v>
          </cell>
          <cell r="H15">
            <v>2079059.5</v>
          </cell>
          <cell r="I15">
            <v>75.47180324893365</v>
          </cell>
          <cell r="J15">
            <v>-675690.5</v>
          </cell>
          <cell r="K15">
            <v>106.66600779582724</v>
          </cell>
          <cell r="L15">
            <v>1557089.4299999997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18888624</v>
          </cell>
          <cell r="H16">
            <v>1500725.370000001</v>
          </cell>
          <cell r="I16">
            <v>57.82123803245444</v>
          </cell>
          <cell r="J16">
            <v>-1094731.629999999</v>
          </cell>
          <cell r="K16">
            <v>124.52255077152252</v>
          </cell>
          <cell r="L16">
            <v>3719786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91926281.36</v>
          </cell>
          <cell r="H17">
            <v>9533840.170000002</v>
          </cell>
          <cell r="I17">
            <v>78.56983825253269</v>
          </cell>
          <cell r="J17">
            <v>-2600383.829999998</v>
          </cell>
          <cell r="K17">
            <v>129.60371951921263</v>
          </cell>
          <cell r="L17">
            <v>20997544.36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8158279.57</v>
          </cell>
          <cell r="H18">
            <v>627830.6900000004</v>
          </cell>
          <cell r="I18">
            <v>31.551817734089195</v>
          </cell>
          <cell r="J18">
            <v>-1362009.3099999996</v>
          </cell>
          <cell r="K18">
            <v>101.93667510403857</v>
          </cell>
          <cell r="L18">
            <v>154997.5700000003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6728550.52</v>
          </cell>
          <cell r="H19">
            <v>1238944.5799999991</v>
          </cell>
          <cell r="I19">
            <v>63.98347097194667</v>
          </cell>
          <cell r="J19">
            <v>-697406.4200000009</v>
          </cell>
          <cell r="K19">
            <v>115.77271655796369</v>
          </cell>
          <cell r="L19">
            <v>916688.5199999996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45759391.74</v>
          </cell>
          <cell r="H20">
            <v>4407638.75</v>
          </cell>
          <cell r="I20">
            <v>69.45954453623129</v>
          </cell>
          <cell r="J20">
            <v>-1937981.25</v>
          </cell>
          <cell r="K20">
            <v>137.07556519783674</v>
          </cell>
          <cell r="L20">
            <v>12376788.740000002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33812163.9</v>
          </cell>
          <cell r="H21">
            <v>3035007.9299999997</v>
          </cell>
          <cell r="I21">
            <v>64.79570043755663</v>
          </cell>
          <cell r="J21">
            <v>-1648957.0700000003</v>
          </cell>
          <cell r="K21">
            <v>127.8982171615108</v>
          </cell>
          <cell r="L21">
            <v>7375388.8999999985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48279880.65</v>
          </cell>
          <cell r="H22">
            <v>3476060.920000002</v>
          </cell>
          <cell r="I22">
            <v>58.9770131109575</v>
          </cell>
          <cell r="J22">
            <v>-2417864.079999998</v>
          </cell>
          <cell r="K22">
            <v>138.56005455284696</v>
          </cell>
          <cell r="L22">
            <v>13435869.649999999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23571803.7</v>
          </cell>
          <cell r="H23">
            <v>2065299.3499999978</v>
          </cell>
          <cell r="I23">
            <v>56.6876005269947</v>
          </cell>
          <cell r="J23">
            <v>-1578000.6500000022</v>
          </cell>
          <cell r="K23">
            <v>127.43582040330863</v>
          </cell>
          <cell r="L23">
            <v>5074803.699999999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12819754.24</v>
          </cell>
          <cell r="H24">
            <v>1005079.7100000009</v>
          </cell>
          <cell r="I24">
            <v>63.50255538026174</v>
          </cell>
          <cell r="J24">
            <v>-577659.2899999991</v>
          </cell>
          <cell r="K24">
            <v>141.69620282266015</v>
          </cell>
          <cell r="L24">
            <v>3772402.24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54343869.23</v>
          </cell>
          <cell r="H25">
            <v>4105462.599999994</v>
          </cell>
          <cell r="I25">
            <v>83.66304201632711</v>
          </cell>
          <cell r="J25">
            <v>-801677.400000006</v>
          </cell>
          <cell r="K25">
            <v>146.15253868839991</v>
          </cell>
          <cell r="L25">
            <v>17160889.229999997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23431744.61</v>
          </cell>
          <cell r="H26">
            <v>2769457.1400000006</v>
          </cell>
          <cell r="I26">
            <v>65.66559889755014</v>
          </cell>
          <cell r="J26">
            <v>-1448058.8599999994</v>
          </cell>
          <cell r="K26">
            <v>130.02470679475283</v>
          </cell>
          <cell r="L26">
            <v>5410750.609999999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16374114.26</v>
          </cell>
          <cell r="H27">
            <v>2584038.0600000005</v>
          </cell>
          <cell r="I27">
            <v>65.63003037630041</v>
          </cell>
          <cell r="J27">
            <v>-1353241.9399999995</v>
          </cell>
          <cell r="K27">
            <v>111.46806143049544</v>
          </cell>
          <cell r="L27">
            <v>1684602.2599999998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31625557.76</v>
          </cell>
          <cell r="H28">
            <v>2729534.6400000006</v>
          </cell>
          <cell r="I28">
            <v>66.54428167706529</v>
          </cell>
          <cell r="J28">
            <v>-1372297.3599999994</v>
          </cell>
          <cell r="K28">
            <v>113.63422340148213</v>
          </cell>
          <cell r="L28">
            <v>3794542.7600000016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55261343.14</v>
          </cell>
          <cell r="H29">
            <v>4445622.340000004</v>
          </cell>
          <cell r="I29">
            <v>71.39750961161825</v>
          </cell>
          <cell r="J29">
            <v>-1780956.6599999964</v>
          </cell>
          <cell r="K29">
            <v>128.09460713485848</v>
          </cell>
          <cell r="L29">
            <v>12120305.14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24551881.1</v>
          </cell>
          <cell r="H30">
            <v>2618510.6500000022</v>
          </cell>
          <cell r="I30">
            <v>62.19506845111281</v>
          </cell>
          <cell r="J30">
            <v>-1591647.3499999978</v>
          </cell>
          <cell r="K30">
            <v>138.14010429425832</v>
          </cell>
          <cell r="L30">
            <v>6778707.1000000015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26193406.86</v>
          </cell>
          <cell r="H31">
            <v>2660945.8999999985</v>
          </cell>
          <cell r="I31">
            <v>61.32510317276858</v>
          </cell>
          <cell r="J31">
            <v>-1678135.1000000015</v>
          </cell>
          <cell r="K31">
            <v>116.35891180230993</v>
          </cell>
          <cell r="L31">
            <v>3682533.8599999994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11276548.2</v>
          </cell>
          <cell r="H32">
            <v>1362490.1199999992</v>
          </cell>
          <cell r="I32">
            <v>72.0641446942157</v>
          </cell>
          <cell r="J32">
            <v>-528172.8800000008</v>
          </cell>
          <cell r="K32">
            <v>136.42668504957928</v>
          </cell>
          <cell r="L32">
            <v>3010901.1999999993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19811688.33</v>
          </cell>
          <cell r="H33">
            <v>2715682.009999998</v>
          </cell>
          <cell r="I33">
            <v>81.71418921216306</v>
          </cell>
          <cell r="J33">
            <v>-607708.9900000021</v>
          </cell>
          <cell r="K33">
            <v>126.24263416931842</v>
          </cell>
          <cell r="L33">
            <v>4118346.329999998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17455058.61</v>
          </cell>
          <cell r="H34">
            <v>2154143.6999999993</v>
          </cell>
          <cell r="I34">
            <v>73.20134975099946</v>
          </cell>
          <cell r="J34">
            <v>-788621.3000000007</v>
          </cell>
          <cell r="K34">
            <v>125.89195909733135</v>
          </cell>
          <cell r="L34">
            <v>3589948.6099999994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40958029.43</v>
          </cell>
          <cell r="H35">
            <v>4091253.5600000024</v>
          </cell>
          <cell r="I35">
            <v>62.56002446586061</v>
          </cell>
          <cell r="J35">
            <v>-2448471.4399999976</v>
          </cell>
          <cell r="K35">
            <v>116.91975787196715</v>
          </cell>
          <cell r="L35">
            <v>5927141.43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3701758.88</v>
          </cell>
          <cell r="H36">
            <v>263561.4499999997</v>
          </cell>
          <cell r="I36">
            <v>33.20793906787452</v>
          </cell>
          <cell r="J36">
            <v>-530108.5500000003</v>
          </cell>
          <cell r="K36">
            <v>92.6637398837998</v>
          </cell>
          <cell r="L36">
            <v>-293071.1200000001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11853999.33</v>
          </cell>
          <cell r="H37">
            <v>1376805.5299999993</v>
          </cell>
          <cell r="I37">
            <v>97.42295317447677</v>
          </cell>
          <cell r="J37">
            <v>-36419.47000000067</v>
          </cell>
          <cell r="K37">
            <v>119.54430894833676</v>
          </cell>
          <cell r="L37">
            <v>1938011.33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6165844.6</v>
          </cell>
          <cell r="H38">
            <v>539089.1299999999</v>
          </cell>
          <cell r="I38">
            <v>64.75770687507432</v>
          </cell>
          <cell r="J38">
            <v>-293381.8700000001</v>
          </cell>
          <cell r="K38">
            <v>148.19269573777837</v>
          </cell>
          <cell r="L38">
            <v>2005150.5999999996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4303766.04</v>
          </cell>
          <cell r="H39">
            <v>248540.39000000013</v>
          </cell>
          <cell r="I39">
            <v>62.71363074360984</v>
          </cell>
          <cell r="J39">
            <v>-147769.60999999987</v>
          </cell>
          <cell r="K39">
            <v>109.58308397413047</v>
          </cell>
          <cell r="L39">
            <v>376366.04000000004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5001606.6</v>
          </cell>
          <cell r="H40">
            <v>535812.1899999995</v>
          </cell>
          <cell r="I40">
            <v>88.95038115981477</v>
          </cell>
          <cell r="J40">
            <v>-66559.81000000052</v>
          </cell>
          <cell r="K40">
            <v>179.84766043011493</v>
          </cell>
          <cell r="L40">
            <v>2220582.5999999996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4760830.35</v>
          </cell>
          <cell r="H41">
            <v>293856.4099999992</v>
          </cell>
          <cell r="I41">
            <v>25.337909894373723</v>
          </cell>
          <cell r="J41">
            <v>-865893.5900000008</v>
          </cell>
          <cell r="K41">
            <v>119.10118182302598</v>
          </cell>
          <cell r="L41">
            <v>763531.3499999996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3684822748.339999</v>
          </cell>
          <cell r="H42">
            <v>290189581.74999994</v>
          </cell>
          <cell r="I42">
            <v>56.342161961626935</v>
          </cell>
          <cell r="J42">
            <v>-222919001.35</v>
          </cell>
          <cell r="K42">
            <v>106.54239026378067</v>
          </cell>
          <cell r="L42">
            <v>226271894.3399992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806421494.55</v>
      </c>
      <c r="F10" s="33">
        <f>'[1]вспомогат'!H10</f>
        <v>53412111.089999914</v>
      </c>
      <c r="G10" s="34">
        <f>'[1]вспомогат'!I10</f>
        <v>86.18249715734842</v>
      </c>
      <c r="H10" s="35">
        <f>'[1]вспомогат'!J10</f>
        <v>-8563478.910000086</v>
      </c>
      <c r="I10" s="36">
        <f>'[1]вспомогат'!K10</f>
        <v>121.28523040496366</v>
      </c>
      <c r="J10" s="37">
        <f>'[1]вспомогат'!L10</f>
        <v>141524794.54999995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1677775696.4</v>
      </c>
      <c r="F12" s="38">
        <f>'[1]вспомогат'!H11</f>
        <v>131121380.4000001</v>
      </c>
      <c r="G12" s="39">
        <f>'[1]вспомогат'!I11</f>
        <v>46.4446519964225</v>
      </c>
      <c r="H12" s="35">
        <f>'[1]вспомогат'!J11</f>
        <v>-151196119.5999999</v>
      </c>
      <c r="I12" s="36">
        <f>'[1]вспомогат'!K11</f>
        <v>92.46814583305319</v>
      </c>
      <c r="J12" s="37">
        <f>'[1]вспомогат'!L11</f>
        <v>-136660703.5999999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133989932.64</v>
      </c>
      <c r="F13" s="38">
        <f>'[1]вспомогат'!H12</f>
        <v>11935825.570000008</v>
      </c>
      <c r="G13" s="39">
        <f>'[1]вспомогат'!I12</f>
        <v>68.58664324557938</v>
      </c>
      <c r="H13" s="35">
        <f>'[1]вспомогат'!J12</f>
        <v>-5466725.429999992</v>
      </c>
      <c r="I13" s="36">
        <f>'[1]вспомогат'!K12</f>
        <v>129.43665153213118</v>
      </c>
      <c r="J13" s="37">
        <f>'[1]вспомогат'!L12</f>
        <v>30472164.64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223064234.21</v>
      </c>
      <c r="F14" s="38">
        <f>'[1]вспомогат'!H13</f>
        <v>16547114.840000004</v>
      </c>
      <c r="G14" s="39">
        <f>'[1]вспомогат'!I13</f>
        <v>63.1136241790747</v>
      </c>
      <c r="H14" s="35">
        <f>'[1]вспомогат'!J13</f>
        <v>-9670861.159999996</v>
      </c>
      <c r="I14" s="36">
        <f>'[1]вспомогат'!K13</f>
        <v>122.1907770414626</v>
      </c>
      <c r="J14" s="37">
        <f>'[1]вспомогат'!L13</f>
        <v>40510166.21000001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171639874.1</v>
      </c>
      <c r="F15" s="38">
        <f>'[1]вспомогат'!H14</f>
        <v>12708857.060000002</v>
      </c>
      <c r="G15" s="39">
        <f>'[1]вспомогат'!I14</f>
        <v>40.03924595948459</v>
      </c>
      <c r="H15" s="35">
        <f>'[1]вспомогат'!J14</f>
        <v>-19032142.939999998</v>
      </c>
      <c r="I15" s="36">
        <f>'[1]вспомогат'!K14</f>
        <v>104.0967183794766</v>
      </c>
      <c r="J15" s="37">
        <f>'[1]вспомогат'!L14</f>
        <v>6754874.099999994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24915739.43</v>
      </c>
      <c r="F16" s="38">
        <f>'[1]вспомогат'!H15</f>
        <v>2079059.5</v>
      </c>
      <c r="G16" s="39">
        <f>'[1]вспомогат'!I15</f>
        <v>75.47180324893365</v>
      </c>
      <c r="H16" s="35">
        <f>'[1]вспомогат'!J15</f>
        <v>-675690.5</v>
      </c>
      <c r="I16" s="36">
        <f>'[1]вспомогат'!K15</f>
        <v>106.66600779582724</v>
      </c>
      <c r="J16" s="37">
        <f>'[1]вспомогат'!L15</f>
        <v>1557089.4299999997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2231385476.78</v>
      </c>
      <c r="F17" s="41">
        <f>SUM(F12:F16)</f>
        <v>174392237.3700001</v>
      </c>
      <c r="G17" s="42">
        <f>F17/D17*100</f>
        <v>48.38398854333791</v>
      </c>
      <c r="H17" s="41">
        <f>SUM(H12:H16)</f>
        <v>-186041539.6299999</v>
      </c>
      <c r="I17" s="43">
        <f>E17/C17*100</f>
        <v>97.49355054294428</v>
      </c>
      <c r="J17" s="41">
        <f>SUM(J12:J16)</f>
        <v>-57366409.2199999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18888624</v>
      </c>
      <c r="F18" s="45">
        <f>'[1]вспомогат'!H16</f>
        <v>1500725.370000001</v>
      </c>
      <c r="G18" s="46">
        <f>'[1]вспомогат'!I16</f>
        <v>57.82123803245444</v>
      </c>
      <c r="H18" s="47">
        <f>'[1]вспомогат'!J16</f>
        <v>-1094731.629999999</v>
      </c>
      <c r="I18" s="48">
        <f>'[1]вспомогат'!K16</f>
        <v>124.52255077152252</v>
      </c>
      <c r="J18" s="49">
        <f>'[1]вспомогат'!L16</f>
        <v>3719786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91926281.36</v>
      </c>
      <c r="F19" s="38">
        <f>'[1]вспомогат'!H17</f>
        <v>9533840.170000002</v>
      </c>
      <c r="G19" s="39">
        <f>'[1]вспомогат'!I17</f>
        <v>78.56983825253269</v>
      </c>
      <c r="H19" s="35">
        <f>'[1]вспомогат'!J17</f>
        <v>-2600383.829999998</v>
      </c>
      <c r="I19" s="36">
        <f>'[1]вспомогат'!K17</f>
        <v>129.60371951921263</v>
      </c>
      <c r="J19" s="37">
        <f>'[1]вспомогат'!L17</f>
        <v>20997544.36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8158279.57</v>
      </c>
      <c r="F20" s="38">
        <f>'[1]вспомогат'!H18</f>
        <v>627830.6900000004</v>
      </c>
      <c r="G20" s="39">
        <f>'[1]вспомогат'!I18</f>
        <v>31.551817734089195</v>
      </c>
      <c r="H20" s="35">
        <f>'[1]вспомогат'!J18</f>
        <v>-1362009.3099999996</v>
      </c>
      <c r="I20" s="36">
        <f>'[1]вспомогат'!K18</f>
        <v>101.93667510403857</v>
      </c>
      <c r="J20" s="37">
        <f>'[1]вспомогат'!L18</f>
        <v>154997.5700000003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6728550.52</v>
      </c>
      <c r="F21" s="38">
        <f>'[1]вспомогат'!H19</f>
        <v>1238944.5799999991</v>
      </c>
      <c r="G21" s="39">
        <f>'[1]вспомогат'!I19</f>
        <v>63.98347097194667</v>
      </c>
      <c r="H21" s="35">
        <f>'[1]вспомогат'!J19</f>
        <v>-697406.4200000009</v>
      </c>
      <c r="I21" s="36">
        <f>'[1]вспомогат'!K19</f>
        <v>115.77271655796369</v>
      </c>
      <c r="J21" s="37">
        <f>'[1]вспомогат'!L19</f>
        <v>916688.5199999996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45759391.74</v>
      </c>
      <c r="F22" s="38">
        <f>'[1]вспомогат'!H20</f>
        <v>4407638.75</v>
      </c>
      <c r="G22" s="39">
        <f>'[1]вспомогат'!I20</f>
        <v>69.45954453623129</v>
      </c>
      <c r="H22" s="35">
        <f>'[1]вспомогат'!J20</f>
        <v>-1937981.25</v>
      </c>
      <c r="I22" s="36">
        <f>'[1]вспомогат'!K20</f>
        <v>137.07556519783674</v>
      </c>
      <c r="J22" s="37">
        <f>'[1]вспомогат'!L20</f>
        <v>12376788.740000002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33812163.9</v>
      </c>
      <c r="F23" s="38">
        <f>'[1]вспомогат'!H21</f>
        <v>3035007.9299999997</v>
      </c>
      <c r="G23" s="39">
        <f>'[1]вспомогат'!I21</f>
        <v>64.79570043755663</v>
      </c>
      <c r="H23" s="35">
        <f>'[1]вспомогат'!J21</f>
        <v>-1648957.0700000003</v>
      </c>
      <c r="I23" s="36">
        <f>'[1]вспомогат'!K21</f>
        <v>127.8982171615108</v>
      </c>
      <c r="J23" s="37">
        <f>'[1]вспомогат'!L21</f>
        <v>7375388.8999999985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48279880.65</v>
      </c>
      <c r="F24" s="38">
        <f>'[1]вспомогат'!H22</f>
        <v>3476060.920000002</v>
      </c>
      <c r="G24" s="39">
        <f>'[1]вспомогат'!I22</f>
        <v>58.9770131109575</v>
      </c>
      <c r="H24" s="35">
        <f>'[1]вспомогат'!J22</f>
        <v>-2417864.079999998</v>
      </c>
      <c r="I24" s="36">
        <f>'[1]вспомогат'!K22</f>
        <v>138.56005455284696</v>
      </c>
      <c r="J24" s="37">
        <f>'[1]вспомогат'!L22</f>
        <v>13435869.649999999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23571803.7</v>
      </c>
      <c r="F25" s="38">
        <f>'[1]вспомогат'!H23</f>
        <v>2065299.3499999978</v>
      </c>
      <c r="G25" s="39">
        <f>'[1]вспомогат'!I23</f>
        <v>56.6876005269947</v>
      </c>
      <c r="H25" s="35">
        <f>'[1]вспомогат'!J23</f>
        <v>-1578000.6500000022</v>
      </c>
      <c r="I25" s="36">
        <f>'[1]вспомогат'!K23</f>
        <v>127.43582040330863</v>
      </c>
      <c r="J25" s="37">
        <f>'[1]вспомогат'!L23</f>
        <v>5074803.699999999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12819754.24</v>
      </c>
      <c r="F26" s="38">
        <f>'[1]вспомогат'!H24</f>
        <v>1005079.7100000009</v>
      </c>
      <c r="G26" s="39">
        <f>'[1]вспомогат'!I24</f>
        <v>63.50255538026174</v>
      </c>
      <c r="H26" s="35">
        <f>'[1]вспомогат'!J24</f>
        <v>-577659.2899999991</v>
      </c>
      <c r="I26" s="36">
        <f>'[1]вспомогат'!K24</f>
        <v>141.69620282266015</v>
      </c>
      <c r="J26" s="37">
        <f>'[1]вспомогат'!L24</f>
        <v>3772402.24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54343869.23</v>
      </c>
      <c r="F27" s="38">
        <f>'[1]вспомогат'!H25</f>
        <v>4105462.599999994</v>
      </c>
      <c r="G27" s="39">
        <f>'[1]вспомогат'!I25</f>
        <v>83.66304201632711</v>
      </c>
      <c r="H27" s="35">
        <f>'[1]вспомогат'!J25</f>
        <v>-801677.400000006</v>
      </c>
      <c r="I27" s="36">
        <f>'[1]вспомогат'!K25</f>
        <v>146.15253868839991</v>
      </c>
      <c r="J27" s="37">
        <f>'[1]вспомогат'!L25</f>
        <v>17160889.229999997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23431744.61</v>
      </c>
      <c r="F28" s="38">
        <f>'[1]вспомогат'!H26</f>
        <v>2769457.1400000006</v>
      </c>
      <c r="G28" s="39">
        <f>'[1]вспомогат'!I26</f>
        <v>65.66559889755014</v>
      </c>
      <c r="H28" s="35">
        <f>'[1]вспомогат'!J26</f>
        <v>-1448058.8599999994</v>
      </c>
      <c r="I28" s="36">
        <f>'[1]вспомогат'!K26</f>
        <v>130.02470679475283</v>
      </c>
      <c r="J28" s="37">
        <f>'[1]вспомогат'!L26</f>
        <v>5410750.609999999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16374114.26</v>
      </c>
      <c r="F29" s="38">
        <f>'[1]вспомогат'!H27</f>
        <v>2584038.0600000005</v>
      </c>
      <c r="G29" s="39">
        <f>'[1]вспомогат'!I27</f>
        <v>65.63003037630041</v>
      </c>
      <c r="H29" s="35">
        <f>'[1]вспомогат'!J27</f>
        <v>-1353241.9399999995</v>
      </c>
      <c r="I29" s="36">
        <f>'[1]вспомогат'!K27</f>
        <v>111.46806143049544</v>
      </c>
      <c r="J29" s="37">
        <f>'[1]вспомогат'!L27</f>
        <v>1684602.2599999998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31625557.76</v>
      </c>
      <c r="F30" s="38">
        <f>'[1]вспомогат'!H28</f>
        <v>2729534.6400000006</v>
      </c>
      <c r="G30" s="39">
        <f>'[1]вспомогат'!I28</f>
        <v>66.54428167706529</v>
      </c>
      <c r="H30" s="35">
        <f>'[1]вспомогат'!J28</f>
        <v>-1372297.3599999994</v>
      </c>
      <c r="I30" s="36">
        <f>'[1]вспомогат'!K28</f>
        <v>113.63422340148213</v>
      </c>
      <c r="J30" s="37">
        <f>'[1]вспомогат'!L28</f>
        <v>3794542.7600000016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55261343.14</v>
      </c>
      <c r="F31" s="38">
        <f>'[1]вспомогат'!H29</f>
        <v>4445622.340000004</v>
      </c>
      <c r="G31" s="39">
        <f>'[1]вспомогат'!I29</f>
        <v>71.39750961161825</v>
      </c>
      <c r="H31" s="35">
        <f>'[1]вспомогат'!J29</f>
        <v>-1780956.6599999964</v>
      </c>
      <c r="I31" s="36">
        <f>'[1]вспомогат'!K29</f>
        <v>128.09460713485848</v>
      </c>
      <c r="J31" s="37">
        <f>'[1]вспомогат'!L29</f>
        <v>12120305.14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24551881.1</v>
      </c>
      <c r="F32" s="38">
        <f>'[1]вспомогат'!H30</f>
        <v>2618510.6500000022</v>
      </c>
      <c r="G32" s="39">
        <f>'[1]вспомогат'!I30</f>
        <v>62.19506845111281</v>
      </c>
      <c r="H32" s="35">
        <f>'[1]вспомогат'!J30</f>
        <v>-1591647.3499999978</v>
      </c>
      <c r="I32" s="36">
        <f>'[1]вспомогат'!K30</f>
        <v>138.14010429425832</v>
      </c>
      <c r="J32" s="37">
        <f>'[1]вспомогат'!L30</f>
        <v>6778707.1000000015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26193406.86</v>
      </c>
      <c r="F33" s="38">
        <f>'[1]вспомогат'!H31</f>
        <v>2660945.8999999985</v>
      </c>
      <c r="G33" s="39">
        <f>'[1]вспомогат'!I31</f>
        <v>61.32510317276858</v>
      </c>
      <c r="H33" s="35">
        <f>'[1]вспомогат'!J31</f>
        <v>-1678135.1000000015</v>
      </c>
      <c r="I33" s="36">
        <f>'[1]вспомогат'!K31</f>
        <v>116.35891180230993</v>
      </c>
      <c r="J33" s="37">
        <f>'[1]вспомогат'!L31</f>
        <v>3682533.8599999994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11276548.2</v>
      </c>
      <c r="F34" s="38">
        <f>'[1]вспомогат'!H32</f>
        <v>1362490.1199999992</v>
      </c>
      <c r="G34" s="39">
        <f>'[1]вспомогат'!I32</f>
        <v>72.0641446942157</v>
      </c>
      <c r="H34" s="35">
        <f>'[1]вспомогат'!J32</f>
        <v>-528172.8800000008</v>
      </c>
      <c r="I34" s="36">
        <f>'[1]вспомогат'!K32</f>
        <v>136.42668504957928</v>
      </c>
      <c r="J34" s="37">
        <f>'[1]вспомогат'!L32</f>
        <v>3010901.1999999993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19811688.33</v>
      </c>
      <c r="F35" s="38">
        <f>'[1]вспомогат'!H33</f>
        <v>2715682.009999998</v>
      </c>
      <c r="G35" s="39">
        <f>'[1]вспомогат'!I33</f>
        <v>81.71418921216306</v>
      </c>
      <c r="H35" s="35">
        <f>'[1]вспомогат'!J33</f>
        <v>-607708.9900000021</v>
      </c>
      <c r="I35" s="36">
        <f>'[1]вспомогат'!K33</f>
        <v>126.24263416931842</v>
      </c>
      <c r="J35" s="37">
        <f>'[1]вспомогат'!L33</f>
        <v>4118346.329999998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17455058.61</v>
      </c>
      <c r="F36" s="38">
        <f>'[1]вспомогат'!H34</f>
        <v>2154143.6999999993</v>
      </c>
      <c r="G36" s="39">
        <f>'[1]вспомогат'!I34</f>
        <v>73.20134975099946</v>
      </c>
      <c r="H36" s="35">
        <f>'[1]вспомогат'!J34</f>
        <v>-788621.3000000007</v>
      </c>
      <c r="I36" s="36">
        <f>'[1]вспомогат'!K34</f>
        <v>125.89195909733135</v>
      </c>
      <c r="J36" s="37">
        <f>'[1]вспомогат'!L34</f>
        <v>3589948.6099999994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40958029.43</v>
      </c>
      <c r="F37" s="38">
        <f>'[1]вспомогат'!H35</f>
        <v>4091253.5600000024</v>
      </c>
      <c r="G37" s="39">
        <f>'[1]вспомогат'!I35</f>
        <v>62.56002446586061</v>
      </c>
      <c r="H37" s="35">
        <f>'[1]вспомогат'!J35</f>
        <v>-2448471.4399999976</v>
      </c>
      <c r="I37" s="36">
        <f>'[1]вспомогат'!K35</f>
        <v>116.91975787196715</v>
      </c>
      <c r="J37" s="37">
        <f>'[1]вспомогат'!L35</f>
        <v>5927141.43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611227971.21</v>
      </c>
      <c r="F38" s="41">
        <f>SUM(F18:F37)</f>
        <v>59127568.19</v>
      </c>
      <c r="G38" s="42">
        <f>F38/D38*100</f>
        <v>67.6195327207771</v>
      </c>
      <c r="H38" s="41">
        <f>SUM(H18:H37)</f>
        <v>-28313982.81</v>
      </c>
      <c r="I38" s="43">
        <f>E38/C38*100</f>
        <v>128.37551669122175</v>
      </c>
      <c r="J38" s="41">
        <f>SUM(J18:J37)</f>
        <v>135102938.21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3701758.88</v>
      </c>
      <c r="F39" s="38">
        <f>'[1]вспомогат'!H36</f>
        <v>263561.4499999997</v>
      </c>
      <c r="G39" s="39">
        <f>'[1]вспомогат'!I36</f>
        <v>33.20793906787452</v>
      </c>
      <c r="H39" s="35">
        <f>'[1]вспомогат'!J36</f>
        <v>-530108.5500000003</v>
      </c>
      <c r="I39" s="36">
        <f>'[1]вспомогат'!K36</f>
        <v>92.6637398837998</v>
      </c>
      <c r="J39" s="37">
        <f>'[1]вспомогат'!L36</f>
        <v>-293071.1200000001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11853999.33</v>
      </c>
      <c r="F40" s="38">
        <f>'[1]вспомогат'!H37</f>
        <v>1376805.5299999993</v>
      </c>
      <c r="G40" s="39">
        <f>'[1]вспомогат'!I37</f>
        <v>97.42295317447677</v>
      </c>
      <c r="H40" s="35">
        <f>'[1]вспомогат'!J37</f>
        <v>-36419.47000000067</v>
      </c>
      <c r="I40" s="36">
        <f>'[1]вспомогат'!K37</f>
        <v>119.54430894833676</v>
      </c>
      <c r="J40" s="37">
        <f>'[1]вспомогат'!L37</f>
        <v>1938011.33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6165844.6</v>
      </c>
      <c r="F41" s="38">
        <f>'[1]вспомогат'!H38</f>
        <v>539089.1299999999</v>
      </c>
      <c r="G41" s="39">
        <f>'[1]вспомогат'!I38</f>
        <v>64.75770687507432</v>
      </c>
      <c r="H41" s="35">
        <f>'[1]вспомогат'!J38</f>
        <v>-293381.8700000001</v>
      </c>
      <c r="I41" s="36">
        <f>'[1]вспомогат'!K38</f>
        <v>148.19269573777837</v>
      </c>
      <c r="J41" s="37">
        <f>'[1]вспомогат'!L38</f>
        <v>2005150.5999999996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4303766.04</v>
      </c>
      <c r="F42" s="38">
        <f>'[1]вспомогат'!H39</f>
        <v>248540.39000000013</v>
      </c>
      <c r="G42" s="39">
        <f>'[1]вспомогат'!I39</f>
        <v>62.71363074360984</v>
      </c>
      <c r="H42" s="35">
        <f>'[1]вспомогат'!J39</f>
        <v>-147769.60999999987</v>
      </c>
      <c r="I42" s="36">
        <f>'[1]вспомогат'!K39</f>
        <v>109.58308397413047</v>
      </c>
      <c r="J42" s="37">
        <f>'[1]вспомогат'!L39</f>
        <v>376366.04000000004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5001606.6</v>
      </c>
      <c r="F43" s="38">
        <f>'[1]вспомогат'!H40</f>
        <v>535812.1899999995</v>
      </c>
      <c r="G43" s="39">
        <f>'[1]вспомогат'!I40</f>
        <v>88.95038115981477</v>
      </c>
      <c r="H43" s="35">
        <f>'[1]вспомогат'!J40</f>
        <v>-66559.81000000052</v>
      </c>
      <c r="I43" s="36">
        <f>'[1]вспомогат'!K40</f>
        <v>179.84766043011493</v>
      </c>
      <c r="J43" s="37">
        <f>'[1]вспомогат'!L40</f>
        <v>2220582.5999999996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4760830.35</v>
      </c>
      <c r="F44" s="38">
        <f>'[1]вспомогат'!H41</f>
        <v>293856.4099999992</v>
      </c>
      <c r="G44" s="39">
        <f>'[1]вспомогат'!I41</f>
        <v>25.337909894373723</v>
      </c>
      <c r="H44" s="35">
        <f>'[1]вспомогат'!J41</f>
        <v>-865893.5900000008</v>
      </c>
      <c r="I44" s="36">
        <f>'[1]вспомогат'!K41</f>
        <v>119.10118182302598</v>
      </c>
      <c r="J44" s="37">
        <f>'[1]вспомогат'!L41</f>
        <v>763531.3499999996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35787805.800000004</v>
      </c>
      <c r="F45" s="41">
        <f>SUM(F39:F44)</f>
        <v>3257665.0999999978</v>
      </c>
      <c r="G45" s="42">
        <f>F45/D45*100</f>
        <v>62.673945774729944</v>
      </c>
      <c r="H45" s="41">
        <f>SUM(H39:H44)</f>
        <v>-1940132.9000000022</v>
      </c>
      <c r="I45" s="43">
        <f>E45/C45*100</f>
        <v>124.36151631663014</v>
      </c>
      <c r="J45" s="41">
        <f>SUM(J39:J44)</f>
        <v>7010570.799999999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3684822748.339999</v>
      </c>
      <c r="F46" s="53">
        <f>'[1]вспомогат'!H42</f>
        <v>290189581.74999994</v>
      </c>
      <c r="G46" s="54">
        <f>'[1]вспомогат'!I42</f>
        <v>56.342161961626935</v>
      </c>
      <c r="H46" s="53">
        <f>'[1]вспомогат'!J42</f>
        <v>-222919001.35</v>
      </c>
      <c r="I46" s="54">
        <f>'[1]вспомогат'!K42</f>
        <v>106.54239026378067</v>
      </c>
      <c r="J46" s="53">
        <f>'[1]вспомогат'!L42</f>
        <v>226271894.3399992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2016-07-20T04:48:51Z</dcterms:created>
  <dcterms:modified xsi:type="dcterms:W3CDTF">2016-07-20T04:49:33Z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