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<sst xmlns="http://schemas.openxmlformats.org/spreadsheetml/2006/main" count="54" uniqueCount="49">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</sst>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08.07.2016</v>
          </cell>
        </row>
        <row r="6">
          <cell r="G6" t="str">
            <v>Фактично надійшло на 08.07.2016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788268835.14</v>
          </cell>
          <cell r="H10">
            <v>35259451.67999995</v>
          </cell>
          <cell r="I10">
            <v>56.89248247576174</v>
          </cell>
          <cell r="J10">
            <v>-26716138.320000052</v>
          </cell>
          <cell r="K10">
            <v>118.55508308884673</v>
          </cell>
          <cell r="L10">
            <v>123372135.13999999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1620562602.12</v>
          </cell>
          <cell r="H11">
            <v>73908286.11999989</v>
          </cell>
          <cell r="I11">
            <v>26.179137361304168</v>
          </cell>
          <cell r="J11">
            <v>-208409213.8800001</v>
          </cell>
          <cell r="K11">
            <v>89.31493008627913</v>
          </cell>
          <cell r="L11">
            <v>-193873797.8800001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127149806.59</v>
          </cell>
          <cell r="H12">
            <v>5095699.520000011</v>
          </cell>
          <cell r="I12">
            <v>29.281336512101074</v>
          </cell>
          <cell r="J12">
            <v>-12306851.47999999</v>
          </cell>
          <cell r="K12">
            <v>122.82896844336906</v>
          </cell>
          <cell r="L12">
            <v>23632038.590000004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220164081.94</v>
          </cell>
          <cell r="H13">
            <v>13646962.569999993</v>
          </cell>
          <cell r="I13">
            <v>52.05193021002076</v>
          </cell>
          <cell r="J13">
            <v>-12571013.430000007</v>
          </cell>
          <cell r="K13">
            <v>120.60212316933962</v>
          </cell>
          <cell r="L13">
            <v>37610013.94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164744617.05</v>
          </cell>
          <cell r="H14">
            <v>5813600.01000002</v>
          </cell>
          <cell r="I14">
            <v>18.315743076777732</v>
          </cell>
          <cell r="J14">
            <v>-25927399.98999998</v>
          </cell>
          <cell r="K14">
            <v>99.91486008430118</v>
          </cell>
          <cell r="L14">
            <v>-140382.94999998808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23909411.61</v>
          </cell>
          <cell r="H15">
            <v>1072731.6799999997</v>
          </cell>
          <cell r="I15">
            <v>38.94116271894001</v>
          </cell>
          <cell r="J15">
            <v>-1682018.3200000003</v>
          </cell>
          <cell r="K15">
            <v>102.35784863423186</v>
          </cell>
          <cell r="L15">
            <v>550761.6099999994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18161214.48</v>
          </cell>
          <cell r="H16">
            <v>773315.8500000015</v>
          </cell>
          <cell r="I16">
            <v>29.794978302472412</v>
          </cell>
          <cell r="J16">
            <v>-1822141.1499999985</v>
          </cell>
          <cell r="K16">
            <v>119.72713058178881</v>
          </cell>
          <cell r="L16">
            <v>2992376.4800000004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88087560.53</v>
          </cell>
          <cell r="H17">
            <v>5695119.340000004</v>
          </cell>
          <cell r="I17">
            <v>46.93435146738682</v>
          </cell>
          <cell r="J17">
            <v>-6439104.659999996</v>
          </cell>
          <cell r="K17">
            <v>124.1916383341212</v>
          </cell>
          <cell r="L17">
            <v>17158823.53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7761469.02</v>
          </cell>
          <cell r="H18">
            <v>231020.13999999966</v>
          </cell>
          <cell r="I18">
            <v>11.609985727495662</v>
          </cell>
          <cell r="J18">
            <v>-1758819.8600000003</v>
          </cell>
          <cell r="K18">
            <v>96.97857728866732</v>
          </cell>
          <cell r="L18">
            <v>-241812.98000000045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5886835.21</v>
          </cell>
          <cell r="H19">
            <v>397229.26999999955</v>
          </cell>
          <cell r="I19">
            <v>20.51432152538458</v>
          </cell>
          <cell r="J19">
            <v>-1539121.7300000004</v>
          </cell>
          <cell r="K19">
            <v>101.29000327261728</v>
          </cell>
          <cell r="L19">
            <v>74973.20999999996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43549704.85</v>
          </cell>
          <cell r="H20">
            <v>2197951.8599999994</v>
          </cell>
          <cell r="I20">
            <v>34.637306677676875</v>
          </cell>
          <cell r="J20">
            <v>-4147668.1400000006</v>
          </cell>
          <cell r="K20">
            <v>130.45628841465717</v>
          </cell>
          <cell r="L20">
            <v>10167101.850000001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32164633.42</v>
          </cell>
          <cell r="H21">
            <v>1387477.450000003</v>
          </cell>
          <cell r="I21">
            <v>29.621857763668235</v>
          </cell>
          <cell r="J21">
            <v>-3296487.549999997</v>
          </cell>
          <cell r="K21">
            <v>121.66625248351966</v>
          </cell>
          <cell r="L21">
            <v>5727858.420000002</v>
          </cell>
        </row>
        <row r="22">
          <cell r="B22">
            <v>63870683</v>
          </cell>
          <cell r="C22">
            <v>34844011</v>
          </cell>
          <cell r="D22">
            <v>5893925</v>
          </cell>
          <cell r="G22">
            <v>46362736.29</v>
          </cell>
          <cell r="H22">
            <v>1558916.5600000024</v>
          </cell>
          <cell r="I22">
            <v>26.449548645427324</v>
          </cell>
          <cell r="J22">
            <v>-4335008.439999998</v>
          </cell>
          <cell r="K22">
            <v>133.05797742401126</v>
          </cell>
          <cell r="L22">
            <v>11518725.29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22567750.05</v>
          </cell>
          <cell r="H23">
            <v>1061245.6999999993</v>
          </cell>
          <cell r="I23">
            <v>29.12869376664011</v>
          </cell>
          <cell r="J23">
            <v>-2582054.3000000007</v>
          </cell>
          <cell r="K23">
            <v>122.00762312807483</v>
          </cell>
          <cell r="L23">
            <v>4070750.0500000007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12248632.54</v>
          </cell>
          <cell r="H24">
            <v>433958.0099999998</v>
          </cell>
          <cell r="I24">
            <v>27.418166229555208</v>
          </cell>
          <cell r="J24">
            <v>-1148780.9900000002</v>
          </cell>
          <cell r="K24">
            <v>135.38361876491595</v>
          </cell>
          <cell r="L24">
            <v>3201280.539999999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51545416</v>
          </cell>
          <cell r="H25">
            <v>1307009.3699999973</v>
          </cell>
          <cell r="I25">
            <v>26.63484983106244</v>
          </cell>
          <cell r="J25">
            <v>-3600130.6300000027</v>
          </cell>
          <cell r="K25">
            <v>138.62637152804857</v>
          </cell>
          <cell r="L25">
            <v>14362436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21704142.39</v>
          </cell>
          <cell r="H26">
            <v>1041854.9200000018</v>
          </cell>
          <cell r="I26">
            <v>24.70304605839081</v>
          </cell>
          <cell r="J26">
            <v>-3175661.079999998</v>
          </cell>
          <cell r="K26">
            <v>120.4380978651899</v>
          </cell>
          <cell r="L26">
            <v>3683148.3900000006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14930131.79</v>
          </cell>
          <cell r="H27">
            <v>1140055.5899999999</v>
          </cell>
          <cell r="I27">
            <v>28.955410588020154</v>
          </cell>
          <cell r="J27">
            <v>-2797224.41</v>
          </cell>
          <cell r="K27">
            <v>101.63803800970379</v>
          </cell>
          <cell r="L27">
            <v>240619.7899999991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30067149.38</v>
          </cell>
          <cell r="H28">
            <v>1171126.259999998</v>
          </cell>
          <cell r="I28">
            <v>28.551297566550698</v>
          </cell>
          <cell r="J28">
            <v>-2930705.740000002</v>
          </cell>
          <cell r="K28">
            <v>108.03468497286211</v>
          </cell>
          <cell r="L28">
            <v>2236134.379999999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53350819.38</v>
          </cell>
          <cell r="H29">
            <v>2535098.5800000057</v>
          </cell>
          <cell r="I29">
            <v>40.71414784908383</v>
          </cell>
          <cell r="J29">
            <v>-3691480.4199999943</v>
          </cell>
          <cell r="K29">
            <v>123.66605407129983</v>
          </cell>
          <cell r="L29">
            <v>10209781.380000003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22893999.62</v>
          </cell>
          <cell r="H30">
            <v>960629.1700000018</v>
          </cell>
          <cell r="I30">
            <v>22.816938699212756</v>
          </cell>
          <cell r="J30">
            <v>-3249528.829999998</v>
          </cell>
          <cell r="K30">
            <v>128.81210536733622</v>
          </cell>
          <cell r="L30">
            <v>5120825.620000001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24775340.73</v>
          </cell>
          <cell r="H31">
            <v>1242879.7699999996</v>
          </cell>
          <cell r="I31">
            <v>28.643848086726187</v>
          </cell>
          <cell r="J31">
            <v>-3096201.2300000004</v>
          </cell>
          <cell r="K31">
            <v>110.05943985379865</v>
          </cell>
          <cell r="L31">
            <v>2264467.7300000004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10492141.1</v>
          </cell>
          <cell r="H32">
            <v>578083.0199999996</v>
          </cell>
          <cell r="I32">
            <v>30.575677421095115</v>
          </cell>
          <cell r="J32">
            <v>-1312579.9800000004</v>
          </cell>
          <cell r="K32">
            <v>126.93671892835492</v>
          </cell>
          <cell r="L32">
            <v>2226494.0999999996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18189753.46</v>
          </cell>
          <cell r="H33">
            <v>1093747.1400000006</v>
          </cell>
          <cell r="I33">
            <v>32.91057657675551</v>
          </cell>
          <cell r="J33">
            <v>-2229643.8599999994</v>
          </cell>
          <cell r="K33">
            <v>115.90745591346956</v>
          </cell>
          <cell r="L33">
            <v>2496411.460000001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15781697.23</v>
          </cell>
          <cell r="H34">
            <v>480782.3200000003</v>
          </cell>
          <cell r="I34">
            <v>16.337774847804713</v>
          </cell>
          <cell r="J34">
            <v>-2461982.6799999997</v>
          </cell>
          <cell r="K34">
            <v>113.82309429928792</v>
          </cell>
          <cell r="L34">
            <v>1916587.2300000004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38371530.55</v>
          </cell>
          <cell r="H35">
            <v>1504754.6799999997</v>
          </cell>
          <cell r="I35">
            <v>23.009448868262805</v>
          </cell>
          <cell r="J35">
            <v>-5034970.32</v>
          </cell>
          <cell r="K35">
            <v>109.53627709922739</v>
          </cell>
          <cell r="L35">
            <v>3340642.549999997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3573934.68</v>
          </cell>
          <cell r="H36">
            <v>135737.25</v>
          </cell>
          <cell r="I36">
            <v>17.102479619993197</v>
          </cell>
          <cell r="J36">
            <v>-657932.75</v>
          </cell>
          <cell r="K36">
            <v>89.46399921899055</v>
          </cell>
          <cell r="L36">
            <v>-420895.31999999983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10948533.17</v>
          </cell>
          <cell r="H37">
            <v>471339.3699999992</v>
          </cell>
          <cell r="I37">
            <v>33.352040191759926</v>
          </cell>
          <cell r="J37">
            <v>-941885.6300000008</v>
          </cell>
          <cell r="K37">
            <v>110.41293283130233</v>
          </cell>
          <cell r="L37">
            <v>1032545.1699999999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5904967.66</v>
          </cell>
          <cell r="H38">
            <v>278212.1900000004</v>
          </cell>
          <cell r="I38">
            <v>33.420045863459556</v>
          </cell>
          <cell r="J38">
            <v>-554258.8099999996</v>
          </cell>
          <cell r="K38">
            <v>141.922661459843</v>
          </cell>
          <cell r="L38">
            <v>1744273.6600000001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4141320.28</v>
          </cell>
          <cell r="H39">
            <v>86094.62999999989</v>
          </cell>
          <cell r="I39">
            <v>21.7240619716888</v>
          </cell>
          <cell r="J39">
            <v>-310215.3700000001</v>
          </cell>
          <cell r="K39">
            <v>105.44686764780771</v>
          </cell>
          <cell r="L39">
            <v>213920.2799999998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4637636.58</v>
          </cell>
          <cell r="H40">
            <v>171842.16999999993</v>
          </cell>
          <cell r="I40">
            <v>28.527582623362296</v>
          </cell>
          <cell r="J40">
            <v>-430529.8300000001</v>
          </cell>
          <cell r="K40">
            <v>166.7600344333598</v>
          </cell>
          <cell r="L40">
            <v>1856612.58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4624512.72</v>
          </cell>
          <cell r="H41">
            <v>157538.77999999933</v>
          </cell>
          <cell r="I41">
            <v>13.583856865703758</v>
          </cell>
          <cell r="J41">
            <v>-1002211.2200000007</v>
          </cell>
          <cell r="K41">
            <v>115.69093830609118</v>
          </cell>
          <cell r="L41">
            <v>627213.7199999997</v>
          </cell>
        </row>
        <row r="42">
          <cell r="B42">
            <v>6088234925</v>
          </cell>
          <cell r="C42">
            <v>3458550854</v>
          </cell>
          <cell r="D42">
            <v>515048716</v>
          </cell>
          <cell r="G42">
            <v>3557522917.5600004</v>
          </cell>
          <cell r="H42">
            <v>162889750.96999985</v>
          </cell>
          <cell r="I42">
            <v>31.62608621472611</v>
          </cell>
          <cell r="J42">
            <v>-348261931.42000026</v>
          </cell>
          <cell r="K42">
            <v>102.86166281017768</v>
          </cell>
          <cell r="L42">
            <v>98972063.56000042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3" sqref="A4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788268835.14</v>
      </c>
      <c r="F10" s="33">
        <f>'[1]вспомогат'!H10</f>
        <v>35259451.67999995</v>
      </c>
      <c r="G10" s="34">
        <f>'[1]вспомогат'!I10</f>
        <v>56.89248247576174</v>
      </c>
      <c r="H10" s="35">
        <f>'[1]вспомогат'!J10</f>
        <v>-26716138.320000052</v>
      </c>
      <c r="I10" s="36">
        <f>'[1]вспомогат'!K10</f>
        <v>118.55508308884673</v>
      </c>
      <c r="J10" s="37">
        <f>'[1]вспомогат'!L10</f>
        <v>123372135.13999999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1620562602.12</v>
      </c>
      <c r="F12" s="38">
        <f>'[1]вспомогат'!H11</f>
        <v>73908286.11999989</v>
      </c>
      <c r="G12" s="39">
        <f>'[1]вспомогат'!I11</f>
        <v>26.179137361304168</v>
      </c>
      <c r="H12" s="35">
        <f>'[1]вспомогат'!J11</f>
        <v>-208409213.8800001</v>
      </c>
      <c r="I12" s="36">
        <f>'[1]вспомогат'!K11</f>
        <v>89.31493008627913</v>
      </c>
      <c r="J12" s="37">
        <f>'[1]вспомогат'!L11</f>
        <v>-193873797.8800001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127149806.59</v>
      </c>
      <c r="F13" s="38">
        <f>'[1]вспомогат'!H12</f>
        <v>5095699.520000011</v>
      </c>
      <c r="G13" s="39">
        <f>'[1]вспомогат'!I12</f>
        <v>29.281336512101074</v>
      </c>
      <c r="H13" s="35">
        <f>'[1]вспомогат'!J12</f>
        <v>-12306851.47999999</v>
      </c>
      <c r="I13" s="36">
        <f>'[1]вспомогат'!K12</f>
        <v>122.82896844336906</v>
      </c>
      <c r="J13" s="37">
        <f>'[1]вспомогат'!L12</f>
        <v>23632038.590000004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220164081.94</v>
      </c>
      <c r="F14" s="38">
        <f>'[1]вспомогат'!H13</f>
        <v>13646962.569999993</v>
      </c>
      <c r="G14" s="39">
        <f>'[1]вспомогат'!I13</f>
        <v>52.05193021002076</v>
      </c>
      <c r="H14" s="35">
        <f>'[1]вспомогат'!J13</f>
        <v>-12571013.430000007</v>
      </c>
      <c r="I14" s="36">
        <f>'[1]вспомогат'!K13</f>
        <v>120.60212316933962</v>
      </c>
      <c r="J14" s="37">
        <f>'[1]вспомогат'!L13</f>
        <v>37610013.94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164744617.05</v>
      </c>
      <c r="F15" s="38">
        <f>'[1]вспомогат'!H14</f>
        <v>5813600.01000002</v>
      </c>
      <c r="G15" s="39">
        <f>'[1]вспомогат'!I14</f>
        <v>18.315743076777732</v>
      </c>
      <c r="H15" s="35">
        <f>'[1]вспомогат'!J14</f>
        <v>-25927399.98999998</v>
      </c>
      <c r="I15" s="36">
        <f>'[1]вспомогат'!K14</f>
        <v>99.91486008430118</v>
      </c>
      <c r="J15" s="37">
        <f>'[1]вспомогат'!L14</f>
        <v>-140382.94999998808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23909411.61</v>
      </c>
      <c r="F16" s="38">
        <f>'[1]вспомогат'!H15</f>
        <v>1072731.6799999997</v>
      </c>
      <c r="G16" s="39">
        <f>'[1]вспомогат'!I15</f>
        <v>38.94116271894001</v>
      </c>
      <c r="H16" s="35">
        <f>'[1]вспомогат'!J15</f>
        <v>-1682018.3200000003</v>
      </c>
      <c r="I16" s="36">
        <f>'[1]вспомогат'!K15</f>
        <v>102.35784863423186</v>
      </c>
      <c r="J16" s="37">
        <f>'[1]вспомогат'!L15</f>
        <v>550761.6099999994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2156530519.31</v>
      </c>
      <c r="F17" s="41">
        <f>SUM(F12:F16)</f>
        <v>99537279.89999992</v>
      </c>
      <c r="G17" s="42">
        <f>F17/D17*100</f>
        <v>27.61596893844938</v>
      </c>
      <c r="H17" s="41">
        <f>SUM(H12:H16)</f>
        <v>-260896497.10000008</v>
      </c>
      <c r="I17" s="43">
        <f>E17/C17*100</f>
        <v>94.22299256206927</v>
      </c>
      <c r="J17" s="41">
        <f>SUM(J12:J16)</f>
        <v>-132221366.6900001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18161214.48</v>
      </c>
      <c r="F18" s="45">
        <f>'[1]вспомогат'!H16</f>
        <v>773315.8500000015</v>
      </c>
      <c r="G18" s="46">
        <f>'[1]вспомогат'!I16</f>
        <v>29.794978302472412</v>
      </c>
      <c r="H18" s="47">
        <f>'[1]вспомогат'!J16</f>
        <v>-1822141.1499999985</v>
      </c>
      <c r="I18" s="48">
        <f>'[1]вспомогат'!K16</f>
        <v>119.72713058178881</v>
      </c>
      <c r="J18" s="49">
        <f>'[1]вспомогат'!L16</f>
        <v>2992376.4800000004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88087560.53</v>
      </c>
      <c r="F19" s="38">
        <f>'[1]вспомогат'!H17</f>
        <v>5695119.340000004</v>
      </c>
      <c r="G19" s="39">
        <f>'[1]вспомогат'!I17</f>
        <v>46.93435146738682</v>
      </c>
      <c r="H19" s="35">
        <f>'[1]вспомогат'!J17</f>
        <v>-6439104.659999996</v>
      </c>
      <c r="I19" s="36">
        <f>'[1]вспомогат'!K17</f>
        <v>124.1916383341212</v>
      </c>
      <c r="J19" s="37">
        <f>'[1]вспомогат'!L17</f>
        <v>17158823.53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7761469.02</v>
      </c>
      <c r="F20" s="38">
        <f>'[1]вспомогат'!H18</f>
        <v>231020.13999999966</v>
      </c>
      <c r="G20" s="39">
        <f>'[1]вспомогат'!I18</f>
        <v>11.609985727495662</v>
      </c>
      <c r="H20" s="35">
        <f>'[1]вспомогат'!J18</f>
        <v>-1758819.8600000003</v>
      </c>
      <c r="I20" s="36">
        <f>'[1]вспомогат'!K18</f>
        <v>96.97857728866732</v>
      </c>
      <c r="J20" s="37">
        <f>'[1]вспомогат'!L18</f>
        <v>-241812.98000000045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5886835.21</v>
      </c>
      <c r="F21" s="38">
        <f>'[1]вспомогат'!H19</f>
        <v>397229.26999999955</v>
      </c>
      <c r="G21" s="39">
        <f>'[1]вспомогат'!I19</f>
        <v>20.51432152538458</v>
      </c>
      <c r="H21" s="35">
        <f>'[1]вспомогат'!J19</f>
        <v>-1539121.7300000004</v>
      </c>
      <c r="I21" s="36">
        <f>'[1]вспомогат'!K19</f>
        <v>101.29000327261728</v>
      </c>
      <c r="J21" s="37">
        <f>'[1]вспомогат'!L19</f>
        <v>74973.20999999996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43549704.85</v>
      </c>
      <c r="F22" s="38">
        <f>'[1]вспомогат'!H20</f>
        <v>2197951.8599999994</v>
      </c>
      <c r="G22" s="39">
        <f>'[1]вспомогат'!I20</f>
        <v>34.637306677676875</v>
      </c>
      <c r="H22" s="35">
        <f>'[1]вспомогат'!J20</f>
        <v>-4147668.1400000006</v>
      </c>
      <c r="I22" s="36">
        <f>'[1]вспомогат'!K20</f>
        <v>130.45628841465717</v>
      </c>
      <c r="J22" s="37">
        <f>'[1]вспомогат'!L20</f>
        <v>10167101.850000001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32164633.42</v>
      </c>
      <c r="F23" s="38">
        <f>'[1]вспомогат'!H21</f>
        <v>1387477.450000003</v>
      </c>
      <c r="G23" s="39">
        <f>'[1]вспомогат'!I21</f>
        <v>29.621857763668235</v>
      </c>
      <c r="H23" s="35">
        <f>'[1]вспомогат'!J21</f>
        <v>-3296487.549999997</v>
      </c>
      <c r="I23" s="36">
        <f>'[1]вспомогат'!K21</f>
        <v>121.66625248351966</v>
      </c>
      <c r="J23" s="37">
        <f>'[1]вспомогат'!L21</f>
        <v>5727858.420000002</v>
      </c>
    </row>
    <row r="24" spans="1:10" ht="12.75">
      <c r="A24" s="32" t="s">
        <v>26</v>
      </c>
      <c r="B24" s="33">
        <f>'[1]вспомогат'!B22</f>
        <v>63870683</v>
      </c>
      <c r="C24" s="33">
        <f>'[1]вспомогат'!C22</f>
        <v>34844011</v>
      </c>
      <c r="D24" s="38">
        <f>'[1]вспомогат'!D22</f>
        <v>5893925</v>
      </c>
      <c r="E24" s="33">
        <f>'[1]вспомогат'!G22</f>
        <v>46362736.29</v>
      </c>
      <c r="F24" s="38">
        <f>'[1]вспомогат'!H22</f>
        <v>1558916.5600000024</v>
      </c>
      <c r="G24" s="39">
        <f>'[1]вспомогат'!I22</f>
        <v>26.449548645427324</v>
      </c>
      <c r="H24" s="35">
        <f>'[1]вспомогат'!J22</f>
        <v>-4335008.439999998</v>
      </c>
      <c r="I24" s="36">
        <f>'[1]вспомогат'!K22</f>
        <v>133.05797742401126</v>
      </c>
      <c r="J24" s="37">
        <f>'[1]вспомогат'!L22</f>
        <v>11518725.29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22567750.05</v>
      </c>
      <c r="F25" s="38">
        <f>'[1]вспомогат'!H23</f>
        <v>1061245.6999999993</v>
      </c>
      <c r="G25" s="39">
        <f>'[1]вспомогат'!I23</f>
        <v>29.12869376664011</v>
      </c>
      <c r="H25" s="35">
        <f>'[1]вспомогат'!J23</f>
        <v>-2582054.3000000007</v>
      </c>
      <c r="I25" s="36">
        <f>'[1]вспомогат'!K23</f>
        <v>122.00762312807483</v>
      </c>
      <c r="J25" s="37">
        <f>'[1]вспомогат'!L23</f>
        <v>4070750.0500000007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12248632.54</v>
      </c>
      <c r="F26" s="38">
        <f>'[1]вспомогат'!H24</f>
        <v>433958.0099999998</v>
      </c>
      <c r="G26" s="39">
        <f>'[1]вспомогат'!I24</f>
        <v>27.418166229555208</v>
      </c>
      <c r="H26" s="35">
        <f>'[1]вспомогат'!J24</f>
        <v>-1148780.9900000002</v>
      </c>
      <c r="I26" s="36">
        <f>'[1]вспомогат'!K24</f>
        <v>135.38361876491595</v>
      </c>
      <c r="J26" s="37">
        <f>'[1]вспомогат'!L24</f>
        <v>3201280.539999999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51545416</v>
      </c>
      <c r="F27" s="38">
        <f>'[1]вспомогат'!H25</f>
        <v>1307009.3699999973</v>
      </c>
      <c r="G27" s="39">
        <f>'[1]вспомогат'!I25</f>
        <v>26.63484983106244</v>
      </c>
      <c r="H27" s="35">
        <f>'[1]вспомогат'!J25</f>
        <v>-3600130.6300000027</v>
      </c>
      <c r="I27" s="36">
        <f>'[1]вспомогат'!K25</f>
        <v>138.62637152804857</v>
      </c>
      <c r="J27" s="37">
        <f>'[1]вспомогат'!L25</f>
        <v>14362436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21704142.39</v>
      </c>
      <c r="F28" s="38">
        <f>'[1]вспомогат'!H26</f>
        <v>1041854.9200000018</v>
      </c>
      <c r="G28" s="39">
        <f>'[1]вспомогат'!I26</f>
        <v>24.70304605839081</v>
      </c>
      <c r="H28" s="35">
        <f>'[1]вспомогат'!J26</f>
        <v>-3175661.079999998</v>
      </c>
      <c r="I28" s="36">
        <f>'[1]вспомогат'!K26</f>
        <v>120.4380978651899</v>
      </c>
      <c r="J28" s="37">
        <f>'[1]вспомогат'!L26</f>
        <v>3683148.3900000006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14930131.79</v>
      </c>
      <c r="F29" s="38">
        <f>'[1]вспомогат'!H27</f>
        <v>1140055.5899999999</v>
      </c>
      <c r="G29" s="39">
        <f>'[1]вспомогат'!I27</f>
        <v>28.955410588020154</v>
      </c>
      <c r="H29" s="35">
        <f>'[1]вспомогат'!J27</f>
        <v>-2797224.41</v>
      </c>
      <c r="I29" s="36">
        <f>'[1]вспомогат'!K27</f>
        <v>101.63803800970379</v>
      </c>
      <c r="J29" s="37">
        <f>'[1]вспомогат'!L27</f>
        <v>240619.7899999991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30067149.38</v>
      </c>
      <c r="F30" s="38">
        <f>'[1]вспомогат'!H28</f>
        <v>1171126.259999998</v>
      </c>
      <c r="G30" s="39">
        <f>'[1]вспомогат'!I28</f>
        <v>28.551297566550698</v>
      </c>
      <c r="H30" s="35">
        <f>'[1]вспомогат'!J28</f>
        <v>-2930705.740000002</v>
      </c>
      <c r="I30" s="36">
        <f>'[1]вспомогат'!K28</f>
        <v>108.03468497286211</v>
      </c>
      <c r="J30" s="37">
        <f>'[1]вспомогат'!L28</f>
        <v>2236134.379999999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53350819.38</v>
      </c>
      <c r="F31" s="38">
        <f>'[1]вспомогат'!H29</f>
        <v>2535098.5800000057</v>
      </c>
      <c r="G31" s="39">
        <f>'[1]вспомогат'!I29</f>
        <v>40.71414784908383</v>
      </c>
      <c r="H31" s="35">
        <f>'[1]вспомогат'!J29</f>
        <v>-3691480.4199999943</v>
      </c>
      <c r="I31" s="36">
        <f>'[1]вспомогат'!K29</f>
        <v>123.66605407129983</v>
      </c>
      <c r="J31" s="37">
        <f>'[1]вспомогат'!L29</f>
        <v>10209781.380000003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22893999.62</v>
      </c>
      <c r="F32" s="38">
        <f>'[1]вспомогат'!H30</f>
        <v>960629.1700000018</v>
      </c>
      <c r="G32" s="39">
        <f>'[1]вспомогат'!I30</f>
        <v>22.816938699212756</v>
      </c>
      <c r="H32" s="35">
        <f>'[1]вспомогат'!J30</f>
        <v>-3249528.829999998</v>
      </c>
      <c r="I32" s="36">
        <f>'[1]вспомогат'!K30</f>
        <v>128.81210536733622</v>
      </c>
      <c r="J32" s="37">
        <f>'[1]вспомогат'!L30</f>
        <v>5120825.620000001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24775340.73</v>
      </c>
      <c r="F33" s="38">
        <f>'[1]вспомогат'!H31</f>
        <v>1242879.7699999996</v>
      </c>
      <c r="G33" s="39">
        <f>'[1]вспомогат'!I31</f>
        <v>28.643848086726187</v>
      </c>
      <c r="H33" s="35">
        <f>'[1]вспомогат'!J31</f>
        <v>-3096201.2300000004</v>
      </c>
      <c r="I33" s="36">
        <f>'[1]вспомогат'!K31</f>
        <v>110.05943985379865</v>
      </c>
      <c r="J33" s="37">
        <f>'[1]вспомогат'!L31</f>
        <v>2264467.7300000004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10492141.1</v>
      </c>
      <c r="F34" s="38">
        <f>'[1]вспомогат'!H32</f>
        <v>578083.0199999996</v>
      </c>
      <c r="G34" s="39">
        <f>'[1]вспомогат'!I32</f>
        <v>30.575677421095115</v>
      </c>
      <c r="H34" s="35">
        <f>'[1]вспомогат'!J32</f>
        <v>-1312579.9800000004</v>
      </c>
      <c r="I34" s="36">
        <f>'[1]вспомогат'!K32</f>
        <v>126.93671892835492</v>
      </c>
      <c r="J34" s="37">
        <f>'[1]вспомогат'!L32</f>
        <v>2226494.0999999996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18189753.46</v>
      </c>
      <c r="F35" s="38">
        <f>'[1]вспомогат'!H33</f>
        <v>1093747.1400000006</v>
      </c>
      <c r="G35" s="39">
        <f>'[1]вспомогат'!I33</f>
        <v>32.91057657675551</v>
      </c>
      <c r="H35" s="35">
        <f>'[1]вспомогат'!J33</f>
        <v>-2229643.8599999994</v>
      </c>
      <c r="I35" s="36">
        <f>'[1]вспомогат'!K33</f>
        <v>115.90745591346956</v>
      </c>
      <c r="J35" s="37">
        <f>'[1]вспомогат'!L33</f>
        <v>2496411.460000001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15781697.23</v>
      </c>
      <c r="F36" s="38">
        <f>'[1]вспомогат'!H34</f>
        <v>480782.3200000003</v>
      </c>
      <c r="G36" s="39">
        <f>'[1]вспомогат'!I34</f>
        <v>16.337774847804713</v>
      </c>
      <c r="H36" s="35">
        <f>'[1]вспомогат'!J34</f>
        <v>-2461982.6799999997</v>
      </c>
      <c r="I36" s="36">
        <f>'[1]вспомогат'!K34</f>
        <v>113.82309429928792</v>
      </c>
      <c r="J36" s="37">
        <f>'[1]вспомогат'!L34</f>
        <v>1916587.2300000004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38371530.55</v>
      </c>
      <c r="F37" s="38">
        <f>'[1]вспомогат'!H35</f>
        <v>1504754.6799999997</v>
      </c>
      <c r="G37" s="39">
        <f>'[1]вспомогат'!I35</f>
        <v>23.009448868262805</v>
      </c>
      <c r="H37" s="35">
        <f>'[1]вспомогат'!J35</f>
        <v>-5034970.32</v>
      </c>
      <c r="I37" s="36">
        <f>'[1]вспомогат'!K35</f>
        <v>109.53627709922739</v>
      </c>
      <c r="J37" s="37">
        <f>'[1]вспомогат'!L35</f>
        <v>3340642.549999997</v>
      </c>
    </row>
    <row r="38" spans="1:10" ht="18.75" customHeight="1">
      <c r="A38" s="51" t="s">
        <v>40</v>
      </c>
      <c r="B38" s="41">
        <f>SUM(B18:B37)</f>
        <v>907440322</v>
      </c>
      <c r="C38" s="41">
        <f>SUM(C18:C37)</f>
        <v>476125033</v>
      </c>
      <c r="D38" s="41">
        <f>SUM(D18:D37)</f>
        <v>87441551</v>
      </c>
      <c r="E38" s="41">
        <f>SUM(E18:E37)</f>
        <v>578892658.02</v>
      </c>
      <c r="F38" s="41">
        <f>SUM(F18:F37)</f>
        <v>26792255.000000015</v>
      </c>
      <c r="G38" s="42">
        <f>F38/D38*100</f>
        <v>30.64018729493947</v>
      </c>
      <c r="H38" s="41">
        <f>SUM(H18:H37)</f>
        <v>-60649296</v>
      </c>
      <c r="I38" s="43">
        <f>E38/C38*100</f>
        <v>121.58416758145962</v>
      </c>
      <c r="J38" s="41">
        <f>SUM(J18:J37)</f>
        <v>102767625.02000001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3573934.68</v>
      </c>
      <c r="F39" s="38">
        <f>'[1]вспомогат'!H36</f>
        <v>135737.25</v>
      </c>
      <c r="G39" s="39">
        <f>'[1]вспомогат'!I36</f>
        <v>17.102479619993197</v>
      </c>
      <c r="H39" s="35">
        <f>'[1]вспомогат'!J36</f>
        <v>-657932.75</v>
      </c>
      <c r="I39" s="36">
        <f>'[1]вспомогат'!K36</f>
        <v>89.46399921899055</v>
      </c>
      <c r="J39" s="37">
        <f>'[1]вспомогат'!L36</f>
        <v>-420895.31999999983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10948533.17</v>
      </c>
      <c r="F40" s="38">
        <f>'[1]вспомогат'!H37</f>
        <v>471339.3699999992</v>
      </c>
      <c r="G40" s="39">
        <f>'[1]вспомогат'!I37</f>
        <v>33.352040191759926</v>
      </c>
      <c r="H40" s="35">
        <f>'[1]вспомогат'!J37</f>
        <v>-941885.6300000008</v>
      </c>
      <c r="I40" s="36">
        <f>'[1]вспомогат'!K37</f>
        <v>110.41293283130233</v>
      </c>
      <c r="J40" s="37">
        <f>'[1]вспомогат'!L37</f>
        <v>1032545.1699999999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5904967.66</v>
      </c>
      <c r="F41" s="38">
        <f>'[1]вспомогат'!H38</f>
        <v>278212.1900000004</v>
      </c>
      <c r="G41" s="39">
        <f>'[1]вспомогат'!I38</f>
        <v>33.420045863459556</v>
      </c>
      <c r="H41" s="35">
        <f>'[1]вспомогат'!J38</f>
        <v>-554258.8099999996</v>
      </c>
      <c r="I41" s="36">
        <f>'[1]вспомогат'!K38</f>
        <v>141.922661459843</v>
      </c>
      <c r="J41" s="37">
        <f>'[1]вспомогат'!L38</f>
        <v>1744273.6600000001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4141320.28</v>
      </c>
      <c r="F42" s="38">
        <f>'[1]вспомогат'!H39</f>
        <v>86094.62999999989</v>
      </c>
      <c r="G42" s="39">
        <f>'[1]вспомогат'!I39</f>
        <v>21.7240619716888</v>
      </c>
      <c r="H42" s="35">
        <f>'[1]вспомогат'!J39</f>
        <v>-310215.3700000001</v>
      </c>
      <c r="I42" s="36">
        <f>'[1]вспомогат'!K39</f>
        <v>105.44686764780771</v>
      </c>
      <c r="J42" s="37">
        <f>'[1]вспомогат'!L39</f>
        <v>213920.2799999998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4637636.58</v>
      </c>
      <c r="F43" s="38">
        <f>'[1]вспомогат'!H40</f>
        <v>171842.16999999993</v>
      </c>
      <c r="G43" s="39">
        <f>'[1]вспомогат'!I40</f>
        <v>28.527582623362296</v>
      </c>
      <c r="H43" s="35">
        <f>'[1]вспомогат'!J40</f>
        <v>-430529.8300000001</v>
      </c>
      <c r="I43" s="36">
        <f>'[1]вспомогат'!K40</f>
        <v>166.7600344333598</v>
      </c>
      <c r="J43" s="37">
        <f>'[1]вспомогат'!L40</f>
        <v>1856612.58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4624512.72</v>
      </c>
      <c r="F44" s="38">
        <f>'[1]вспомогат'!H41</f>
        <v>157538.77999999933</v>
      </c>
      <c r="G44" s="39">
        <f>'[1]вспомогат'!I41</f>
        <v>13.583856865703758</v>
      </c>
      <c r="H44" s="35">
        <f>'[1]вспомогат'!J41</f>
        <v>-1002211.2200000007</v>
      </c>
      <c r="I44" s="36">
        <f>'[1]вспомогат'!K41</f>
        <v>115.69093830609118</v>
      </c>
      <c r="J44" s="37">
        <f>'[1]вспомогат'!L41</f>
        <v>627213.7199999997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33830905.089999996</v>
      </c>
      <c r="F45" s="41">
        <f>SUM(F39:F44)</f>
        <v>1300764.3899999987</v>
      </c>
      <c r="G45" s="42">
        <f>F45/D45*100</f>
        <v>25.025297058485123</v>
      </c>
      <c r="H45" s="41">
        <f>SUM(H39:H44)</f>
        <v>-3897033.6100000013</v>
      </c>
      <c r="I45" s="43">
        <f>E45/C45*100</f>
        <v>117.56134698138996</v>
      </c>
      <c r="J45" s="41">
        <f>SUM(J39:J44)</f>
        <v>5053670.09</v>
      </c>
    </row>
    <row r="46" spans="1:10" ht="15.75" customHeight="1">
      <c r="A46" s="52" t="s">
        <v>48</v>
      </c>
      <c r="B46" s="53">
        <f>'[1]вспомогат'!B42</f>
        <v>6088234925</v>
      </c>
      <c r="C46" s="53">
        <f>'[1]вспомогат'!C42</f>
        <v>3458550854</v>
      </c>
      <c r="D46" s="53">
        <f>'[1]вспомогат'!D42</f>
        <v>515048716</v>
      </c>
      <c r="E46" s="53">
        <f>'[1]вспомогат'!G42</f>
        <v>3557522917.5600004</v>
      </c>
      <c r="F46" s="53">
        <f>'[1]вспомогат'!H42</f>
        <v>162889750.96999985</v>
      </c>
      <c r="G46" s="54">
        <f>'[1]вспомогат'!I42</f>
        <v>31.62608621472611</v>
      </c>
      <c r="H46" s="53">
        <f>'[1]вспомогат'!J42</f>
        <v>-348261931.42000026</v>
      </c>
      <c r="I46" s="54">
        <f>'[1]вспомогат'!K42</f>
        <v>102.86166281017768</v>
      </c>
      <c r="J46" s="53">
        <f>'[1]вспомогат'!L42</f>
        <v>98972063.56000042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08.07.2016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2016-07-11T04:55:02Z</dcterms:created>
  <dcterms:modified xsi:type="dcterms:W3CDTF">2016-07-11T04:55:38Z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