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<sst xmlns="http://schemas.openxmlformats.org/spreadsheetml/2006/main" count="54" uniqueCount="49">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</sst>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11.07.2016</v>
          </cell>
        </row>
        <row r="6">
          <cell r="G6" t="str">
            <v>Фактично надійшло на 11.07.2016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790189494.37</v>
          </cell>
          <cell r="H10">
            <v>37180110.90999997</v>
          </cell>
          <cell r="I10">
            <v>59.991540072470414</v>
          </cell>
          <cell r="J10">
            <v>-24795479.090000033</v>
          </cell>
          <cell r="K10">
            <v>118.84394889762575</v>
          </cell>
          <cell r="L10">
            <v>125292794.37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1626457658.85</v>
          </cell>
          <cell r="H11">
            <v>79803342.8499999</v>
          </cell>
          <cell r="I11">
            <v>28.2672320525649</v>
          </cell>
          <cell r="J11">
            <v>-202514157.1500001</v>
          </cell>
          <cell r="K11">
            <v>89.63982748857991</v>
          </cell>
          <cell r="L11">
            <v>-187978741.1500001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127494932.59</v>
          </cell>
          <cell r="H12">
            <v>5440825.520000011</v>
          </cell>
          <cell r="I12">
            <v>31.264528516537666</v>
          </cell>
          <cell r="J12">
            <v>-11961725.47999999</v>
          </cell>
          <cell r="K12">
            <v>123.16236628092676</v>
          </cell>
          <cell r="L12">
            <v>23977164.590000004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220350104.51</v>
          </cell>
          <cell r="H13">
            <v>13832985.139999986</v>
          </cell>
          <cell r="I13">
            <v>52.76145321057577</v>
          </cell>
          <cell r="J13">
            <v>-12384990.860000014</v>
          </cell>
          <cell r="K13">
            <v>120.70402315548509</v>
          </cell>
          <cell r="L13">
            <v>37796036.50999999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165368384.68</v>
          </cell>
          <cell r="H14">
            <v>6437367.6400000155</v>
          </cell>
          <cell r="I14">
            <v>20.28092259223092</v>
          </cell>
          <cell r="J14">
            <v>-25303632.359999985</v>
          </cell>
          <cell r="K14">
            <v>100.29316473906056</v>
          </cell>
          <cell r="L14">
            <v>483384.68000000715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24013769.45</v>
          </cell>
          <cell r="H15">
            <v>1177089.5199999996</v>
          </cell>
          <cell r="I15">
            <v>42.72944985933386</v>
          </cell>
          <cell r="J15">
            <v>-1577660.4800000004</v>
          </cell>
          <cell r="K15">
            <v>102.80461178193087</v>
          </cell>
          <cell r="L15">
            <v>655119.4499999993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18282481.38</v>
          </cell>
          <cell r="H16">
            <v>894582.75</v>
          </cell>
          <cell r="I16">
            <v>34.46725374375303</v>
          </cell>
          <cell r="J16">
            <v>-1700874.25</v>
          </cell>
          <cell r="K16">
            <v>120.5265781070376</v>
          </cell>
          <cell r="L16">
            <v>3113643.379999999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88505538.34</v>
          </cell>
          <cell r="H17">
            <v>6113097.150000006</v>
          </cell>
          <cell r="I17">
            <v>50.37897067006515</v>
          </cell>
          <cell r="J17">
            <v>-6021126.849999994</v>
          </cell>
          <cell r="K17">
            <v>124.78093095045524</v>
          </cell>
          <cell r="L17">
            <v>17576801.340000004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7805852.56</v>
          </cell>
          <cell r="H18">
            <v>275403.6799999997</v>
          </cell>
          <cell r="I18">
            <v>13.840493708036814</v>
          </cell>
          <cell r="J18">
            <v>-1714436.3200000003</v>
          </cell>
          <cell r="K18">
            <v>97.53314402766264</v>
          </cell>
          <cell r="L18">
            <v>-197429.4400000004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5936531.3</v>
          </cell>
          <cell r="H19">
            <v>446925.3599999994</v>
          </cell>
          <cell r="I19">
            <v>23.080803015568943</v>
          </cell>
          <cell r="J19">
            <v>-1489425.6400000006</v>
          </cell>
          <cell r="K19">
            <v>102.14508362380248</v>
          </cell>
          <cell r="L19">
            <v>124669.29999999981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43756187.36</v>
          </cell>
          <cell r="H20">
            <v>2404434.3699999973</v>
          </cell>
          <cell r="I20">
            <v>37.89124419678451</v>
          </cell>
          <cell r="J20">
            <v>-3941185.6300000027</v>
          </cell>
          <cell r="K20">
            <v>131.07482169679818</v>
          </cell>
          <cell r="L20">
            <v>10373584.36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32359420.66</v>
          </cell>
          <cell r="H21">
            <v>1582264.6900000013</v>
          </cell>
          <cell r="I21">
            <v>33.78045502047947</v>
          </cell>
          <cell r="J21">
            <v>-3101700.3099999987</v>
          </cell>
          <cell r="K21">
            <v>122.40305657554676</v>
          </cell>
          <cell r="L21">
            <v>5922645.66</v>
          </cell>
        </row>
        <row r="22">
          <cell r="B22">
            <v>63870683</v>
          </cell>
          <cell r="C22">
            <v>34844011</v>
          </cell>
          <cell r="D22">
            <v>5893925</v>
          </cell>
          <cell r="G22">
            <v>46563654</v>
          </cell>
          <cell r="H22">
            <v>1759834.2700000033</v>
          </cell>
          <cell r="I22">
            <v>29.858443566893083</v>
          </cell>
          <cell r="J22">
            <v>-4134090.7299999967</v>
          </cell>
          <cell r="K22">
            <v>133.6345979227248</v>
          </cell>
          <cell r="L22">
            <v>11719643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22657635.92</v>
          </cell>
          <cell r="H23">
            <v>1151131.5700000003</v>
          </cell>
          <cell r="I23">
            <v>31.59584909285539</v>
          </cell>
          <cell r="J23">
            <v>-2492168.4299999997</v>
          </cell>
          <cell r="K23">
            <v>122.49357149808078</v>
          </cell>
          <cell r="L23">
            <v>4160635.920000002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12280494.44</v>
          </cell>
          <cell r="H24">
            <v>465819.91000000015</v>
          </cell>
          <cell r="I24">
            <v>29.431252404850085</v>
          </cell>
          <cell r="J24">
            <v>-1116919.0899999999</v>
          </cell>
          <cell r="K24">
            <v>135.73578700154476</v>
          </cell>
          <cell r="L24">
            <v>3233142.4399999995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52066330.34</v>
          </cell>
          <cell r="H25">
            <v>1827923.710000001</v>
          </cell>
          <cell r="I25">
            <v>37.250286521273104</v>
          </cell>
          <cell r="J25">
            <v>-3079216.289999999</v>
          </cell>
          <cell r="K25">
            <v>140.02731986516412</v>
          </cell>
          <cell r="L25">
            <v>14883350.340000004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22000526.35</v>
          </cell>
          <cell r="H26">
            <v>1338238.8800000027</v>
          </cell>
          <cell r="I26">
            <v>31.730499184828286</v>
          </cell>
          <cell r="J26">
            <v>-2879277.1199999973</v>
          </cell>
          <cell r="K26">
            <v>122.0827571997416</v>
          </cell>
          <cell r="L26">
            <v>3979532.3500000015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15010318.42</v>
          </cell>
          <cell r="H27">
            <v>1220242.2200000007</v>
          </cell>
          <cell r="I27">
            <v>30.99201022025359</v>
          </cell>
          <cell r="J27">
            <v>-2717037.7799999993</v>
          </cell>
          <cell r="K27">
            <v>102.18391475496259</v>
          </cell>
          <cell r="L27">
            <v>320806.4199999999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30205161.63</v>
          </cell>
          <cell r="H28">
            <v>1309138.509999998</v>
          </cell>
          <cell r="I28">
            <v>31.915946581917492</v>
          </cell>
          <cell r="J28">
            <v>-2792693.490000002</v>
          </cell>
          <cell r="K28">
            <v>108.53057867275054</v>
          </cell>
          <cell r="L28">
            <v>2374146.629999999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53441508.45</v>
          </cell>
          <cell r="H29">
            <v>2625787.650000006</v>
          </cell>
          <cell r="I29">
            <v>42.17063093554271</v>
          </cell>
          <cell r="J29">
            <v>-3600791.349999994</v>
          </cell>
          <cell r="K29">
            <v>123.8762693887894</v>
          </cell>
          <cell r="L29">
            <v>10300470.450000003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23013628.49</v>
          </cell>
          <cell r="H30">
            <v>1080258.039999999</v>
          </cell>
          <cell r="I30">
            <v>25.65837291617082</v>
          </cell>
          <cell r="J30">
            <v>-3129899.960000001</v>
          </cell>
          <cell r="K30">
            <v>129.4851920653002</v>
          </cell>
          <cell r="L30">
            <v>5240454.489999998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24958350.14</v>
          </cell>
          <cell r="H31">
            <v>1425889.1799999997</v>
          </cell>
          <cell r="I31">
            <v>32.86154787154238</v>
          </cell>
          <cell r="J31">
            <v>-2913191.8200000003</v>
          </cell>
          <cell r="K31">
            <v>110.87242214018089</v>
          </cell>
          <cell r="L31">
            <v>2447477.1400000006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10589865.87</v>
          </cell>
          <cell r="H32">
            <v>675807.7899999991</v>
          </cell>
          <cell r="I32">
            <v>35.744486986840016</v>
          </cell>
          <cell r="J32">
            <v>-1214855.210000001</v>
          </cell>
          <cell r="K32">
            <v>128.11901923709058</v>
          </cell>
          <cell r="L32">
            <v>2324218.869999999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18359357.92</v>
          </cell>
          <cell r="H33">
            <v>1263351.6000000015</v>
          </cell>
          <cell r="I33">
            <v>38.01393215544008</v>
          </cell>
          <cell r="J33">
            <v>-2060039.3999999985</v>
          </cell>
          <cell r="K33">
            <v>116.98819741518412</v>
          </cell>
          <cell r="L33">
            <v>2666015.920000002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15900267.2</v>
          </cell>
          <cell r="H34">
            <v>599352.2899999991</v>
          </cell>
          <cell r="I34">
            <v>20.366977655368306</v>
          </cell>
          <cell r="J34">
            <v>-2343412.710000001</v>
          </cell>
          <cell r="K34">
            <v>114.67826219914592</v>
          </cell>
          <cell r="L34">
            <v>2035157.1999999993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38480947.54</v>
          </cell>
          <cell r="H35">
            <v>1614171.6700000018</v>
          </cell>
          <cell r="I35">
            <v>24.682561881424707</v>
          </cell>
          <cell r="J35">
            <v>-4925553.329999998</v>
          </cell>
          <cell r="K35">
            <v>109.84862142232876</v>
          </cell>
          <cell r="L35">
            <v>3450059.539999999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3588546.68</v>
          </cell>
          <cell r="H36">
            <v>150349.25</v>
          </cell>
          <cell r="I36">
            <v>18.943547066161</v>
          </cell>
          <cell r="J36">
            <v>-643320.75</v>
          </cell>
          <cell r="K36">
            <v>89.82977198028452</v>
          </cell>
          <cell r="L36">
            <v>-406283.31999999983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11032825.91</v>
          </cell>
          <cell r="H37">
            <v>555632.1099999994</v>
          </cell>
          <cell r="I37">
            <v>39.31660634364658</v>
          </cell>
          <cell r="J37">
            <v>-857592.8900000006</v>
          </cell>
          <cell r="K37">
            <v>111.26300183098246</v>
          </cell>
          <cell r="L37">
            <v>1116837.9100000001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5924046.16</v>
          </cell>
          <cell r="H38">
            <v>297290.6900000004</v>
          </cell>
          <cell r="I38">
            <v>35.71183740935125</v>
          </cell>
          <cell r="J38">
            <v>-535180.3099999996</v>
          </cell>
          <cell r="K38">
            <v>142.3812027512718</v>
          </cell>
          <cell r="L38">
            <v>1763352.1600000001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4158668.95</v>
          </cell>
          <cell r="H39">
            <v>103443.30000000028</v>
          </cell>
          <cell r="I39">
            <v>26.101612374151618</v>
          </cell>
          <cell r="J39">
            <v>-292866.6999999997</v>
          </cell>
          <cell r="K39">
            <v>105.88860187401335</v>
          </cell>
          <cell r="L39">
            <v>231268.9500000002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4640247.97</v>
          </cell>
          <cell r="H40">
            <v>174453.5599999996</v>
          </cell>
          <cell r="I40">
            <v>28.96110044955602</v>
          </cell>
          <cell r="J40">
            <v>-427918.4400000004</v>
          </cell>
          <cell r="K40">
            <v>166.8539347377081</v>
          </cell>
          <cell r="L40">
            <v>1859223.9699999997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4630049.86</v>
          </cell>
          <cell r="H41">
            <v>163075.91999999993</v>
          </cell>
          <cell r="I41">
            <v>14.061299417978008</v>
          </cell>
          <cell r="J41">
            <v>-996674.0800000001</v>
          </cell>
          <cell r="K41">
            <v>115.82946034309668</v>
          </cell>
          <cell r="L41">
            <v>632750.8600000003</v>
          </cell>
        </row>
        <row r="42">
          <cell r="B42">
            <v>6088234925</v>
          </cell>
          <cell r="C42">
            <v>3458550854</v>
          </cell>
          <cell r="D42">
            <v>515048716</v>
          </cell>
          <cell r="G42">
            <v>3570022788.2899985</v>
          </cell>
          <cell r="H42">
            <v>175389621.6999999</v>
          </cell>
          <cell r="I42">
            <v>34.05301600635383</v>
          </cell>
          <cell r="J42">
            <v>-335905541.12999994</v>
          </cell>
          <cell r="K42">
            <v>103.22308212299598</v>
          </cell>
          <cell r="L42">
            <v>111471934.28999853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790189494.37</v>
      </c>
      <c r="F10" s="33">
        <f>'[1]вспомогат'!H10</f>
        <v>37180110.90999997</v>
      </c>
      <c r="G10" s="34">
        <f>'[1]вспомогат'!I10</f>
        <v>59.991540072470414</v>
      </c>
      <c r="H10" s="35">
        <f>'[1]вспомогат'!J10</f>
        <v>-24795479.090000033</v>
      </c>
      <c r="I10" s="36">
        <f>'[1]вспомогат'!K10</f>
        <v>118.84394889762575</v>
      </c>
      <c r="J10" s="37">
        <f>'[1]вспомогат'!L10</f>
        <v>125292794.37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1626457658.85</v>
      </c>
      <c r="F12" s="38">
        <f>'[1]вспомогат'!H11</f>
        <v>79803342.8499999</v>
      </c>
      <c r="G12" s="39">
        <f>'[1]вспомогат'!I11</f>
        <v>28.2672320525649</v>
      </c>
      <c r="H12" s="35">
        <f>'[1]вспомогат'!J11</f>
        <v>-202514157.1500001</v>
      </c>
      <c r="I12" s="36">
        <f>'[1]вспомогат'!K11</f>
        <v>89.63982748857991</v>
      </c>
      <c r="J12" s="37">
        <f>'[1]вспомогат'!L11</f>
        <v>-187978741.1500001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127494932.59</v>
      </c>
      <c r="F13" s="38">
        <f>'[1]вспомогат'!H12</f>
        <v>5440825.520000011</v>
      </c>
      <c r="G13" s="39">
        <f>'[1]вспомогат'!I12</f>
        <v>31.264528516537666</v>
      </c>
      <c r="H13" s="35">
        <f>'[1]вспомогат'!J12</f>
        <v>-11961725.47999999</v>
      </c>
      <c r="I13" s="36">
        <f>'[1]вспомогат'!K12</f>
        <v>123.16236628092676</v>
      </c>
      <c r="J13" s="37">
        <f>'[1]вспомогат'!L12</f>
        <v>23977164.590000004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220350104.51</v>
      </c>
      <c r="F14" s="38">
        <f>'[1]вспомогат'!H13</f>
        <v>13832985.139999986</v>
      </c>
      <c r="G14" s="39">
        <f>'[1]вспомогат'!I13</f>
        <v>52.76145321057577</v>
      </c>
      <c r="H14" s="35">
        <f>'[1]вспомогат'!J13</f>
        <v>-12384990.860000014</v>
      </c>
      <c r="I14" s="36">
        <f>'[1]вспомогат'!K13</f>
        <v>120.70402315548509</v>
      </c>
      <c r="J14" s="37">
        <f>'[1]вспомогат'!L13</f>
        <v>37796036.50999999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165368384.68</v>
      </c>
      <c r="F15" s="38">
        <f>'[1]вспомогат'!H14</f>
        <v>6437367.6400000155</v>
      </c>
      <c r="G15" s="39">
        <f>'[1]вспомогат'!I14</f>
        <v>20.28092259223092</v>
      </c>
      <c r="H15" s="35">
        <f>'[1]вспомогат'!J14</f>
        <v>-25303632.359999985</v>
      </c>
      <c r="I15" s="36">
        <f>'[1]вспомогат'!K14</f>
        <v>100.29316473906056</v>
      </c>
      <c r="J15" s="37">
        <f>'[1]вспомогат'!L14</f>
        <v>483384.68000000715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24013769.45</v>
      </c>
      <c r="F16" s="38">
        <f>'[1]вспомогат'!H15</f>
        <v>1177089.5199999996</v>
      </c>
      <c r="G16" s="39">
        <f>'[1]вспомогат'!I15</f>
        <v>42.72944985933386</v>
      </c>
      <c r="H16" s="35">
        <f>'[1]вспомогат'!J15</f>
        <v>-1577660.4800000004</v>
      </c>
      <c r="I16" s="36">
        <f>'[1]вспомогат'!K15</f>
        <v>102.80461178193087</v>
      </c>
      <c r="J16" s="37">
        <f>'[1]вспомогат'!L15</f>
        <v>655119.4499999993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2163684850.08</v>
      </c>
      <c r="F17" s="41">
        <f>SUM(F12:F16)</f>
        <v>106691610.66999991</v>
      </c>
      <c r="G17" s="42">
        <f>F17/D17*100</f>
        <v>29.600891336551932</v>
      </c>
      <c r="H17" s="41">
        <f>SUM(H12:H16)</f>
        <v>-253742166.33000007</v>
      </c>
      <c r="I17" s="43">
        <f>E17/C17*100</f>
        <v>94.53557912130978</v>
      </c>
      <c r="J17" s="41">
        <f>SUM(J12:J16)</f>
        <v>-125067035.92000009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18282481.38</v>
      </c>
      <c r="F18" s="45">
        <f>'[1]вспомогат'!H16</f>
        <v>894582.75</v>
      </c>
      <c r="G18" s="46">
        <f>'[1]вспомогат'!I16</f>
        <v>34.46725374375303</v>
      </c>
      <c r="H18" s="47">
        <f>'[1]вспомогат'!J16</f>
        <v>-1700874.25</v>
      </c>
      <c r="I18" s="48">
        <f>'[1]вспомогат'!K16</f>
        <v>120.5265781070376</v>
      </c>
      <c r="J18" s="49">
        <f>'[1]вспомогат'!L16</f>
        <v>3113643.379999999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88505538.34</v>
      </c>
      <c r="F19" s="38">
        <f>'[1]вспомогат'!H17</f>
        <v>6113097.150000006</v>
      </c>
      <c r="G19" s="39">
        <f>'[1]вспомогат'!I17</f>
        <v>50.37897067006515</v>
      </c>
      <c r="H19" s="35">
        <f>'[1]вспомогат'!J17</f>
        <v>-6021126.849999994</v>
      </c>
      <c r="I19" s="36">
        <f>'[1]вспомогат'!K17</f>
        <v>124.78093095045524</v>
      </c>
      <c r="J19" s="37">
        <f>'[1]вспомогат'!L17</f>
        <v>17576801.340000004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7805852.56</v>
      </c>
      <c r="F20" s="38">
        <f>'[1]вспомогат'!H18</f>
        <v>275403.6799999997</v>
      </c>
      <c r="G20" s="39">
        <f>'[1]вспомогат'!I18</f>
        <v>13.840493708036814</v>
      </c>
      <c r="H20" s="35">
        <f>'[1]вспомогат'!J18</f>
        <v>-1714436.3200000003</v>
      </c>
      <c r="I20" s="36">
        <f>'[1]вспомогат'!K18</f>
        <v>97.53314402766264</v>
      </c>
      <c r="J20" s="37">
        <f>'[1]вспомогат'!L18</f>
        <v>-197429.4400000004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5936531.3</v>
      </c>
      <c r="F21" s="38">
        <f>'[1]вспомогат'!H19</f>
        <v>446925.3599999994</v>
      </c>
      <c r="G21" s="39">
        <f>'[1]вспомогат'!I19</f>
        <v>23.080803015568943</v>
      </c>
      <c r="H21" s="35">
        <f>'[1]вспомогат'!J19</f>
        <v>-1489425.6400000006</v>
      </c>
      <c r="I21" s="36">
        <f>'[1]вспомогат'!K19</f>
        <v>102.14508362380248</v>
      </c>
      <c r="J21" s="37">
        <f>'[1]вспомогат'!L19</f>
        <v>124669.29999999981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43756187.36</v>
      </c>
      <c r="F22" s="38">
        <f>'[1]вспомогат'!H20</f>
        <v>2404434.3699999973</v>
      </c>
      <c r="G22" s="39">
        <f>'[1]вспомогат'!I20</f>
        <v>37.89124419678451</v>
      </c>
      <c r="H22" s="35">
        <f>'[1]вспомогат'!J20</f>
        <v>-3941185.6300000027</v>
      </c>
      <c r="I22" s="36">
        <f>'[1]вспомогат'!K20</f>
        <v>131.07482169679818</v>
      </c>
      <c r="J22" s="37">
        <f>'[1]вспомогат'!L20</f>
        <v>10373584.36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32359420.66</v>
      </c>
      <c r="F23" s="38">
        <f>'[1]вспомогат'!H21</f>
        <v>1582264.6900000013</v>
      </c>
      <c r="G23" s="39">
        <f>'[1]вспомогат'!I21</f>
        <v>33.78045502047947</v>
      </c>
      <c r="H23" s="35">
        <f>'[1]вспомогат'!J21</f>
        <v>-3101700.3099999987</v>
      </c>
      <c r="I23" s="36">
        <f>'[1]вспомогат'!K21</f>
        <v>122.40305657554676</v>
      </c>
      <c r="J23" s="37">
        <f>'[1]вспомогат'!L21</f>
        <v>5922645.66</v>
      </c>
    </row>
    <row r="24" spans="1:10" ht="12.75">
      <c r="A24" s="32" t="s">
        <v>26</v>
      </c>
      <c r="B24" s="33">
        <f>'[1]вспомогат'!B22</f>
        <v>63870683</v>
      </c>
      <c r="C24" s="33">
        <f>'[1]вспомогат'!C22</f>
        <v>34844011</v>
      </c>
      <c r="D24" s="38">
        <f>'[1]вспомогат'!D22</f>
        <v>5893925</v>
      </c>
      <c r="E24" s="33">
        <f>'[1]вспомогат'!G22</f>
        <v>46563654</v>
      </c>
      <c r="F24" s="38">
        <f>'[1]вспомогат'!H22</f>
        <v>1759834.2700000033</v>
      </c>
      <c r="G24" s="39">
        <f>'[1]вспомогат'!I22</f>
        <v>29.858443566893083</v>
      </c>
      <c r="H24" s="35">
        <f>'[1]вспомогат'!J22</f>
        <v>-4134090.7299999967</v>
      </c>
      <c r="I24" s="36">
        <f>'[1]вспомогат'!K22</f>
        <v>133.6345979227248</v>
      </c>
      <c r="J24" s="37">
        <f>'[1]вспомогат'!L22</f>
        <v>11719643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22657635.92</v>
      </c>
      <c r="F25" s="38">
        <f>'[1]вспомогат'!H23</f>
        <v>1151131.5700000003</v>
      </c>
      <c r="G25" s="39">
        <f>'[1]вспомогат'!I23</f>
        <v>31.59584909285539</v>
      </c>
      <c r="H25" s="35">
        <f>'[1]вспомогат'!J23</f>
        <v>-2492168.4299999997</v>
      </c>
      <c r="I25" s="36">
        <f>'[1]вспомогат'!K23</f>
        <v>122.49357149808078</v>
      </c>
      <c r="J25" s="37">
        <f>'[1]вспомогат'!L23</f>
        <v>4160635.920000002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12280494.44</v>
      </c>
      <c r="F26" s="38">
        <f>'[1]вспомогат'!H24</f>
        <v>465819.91000000015</v>
      </c>
      <c r="G26" s="39">
        <f>'[1]вспомогат'!I24</f>
        <v>29.431252404850085</v>
      </c>
      <c r="H26" s="35">
        <f>'[1]вспомогат'!J24</f>
        <v>-1116919.0899999999</v>
      </c>
      <c r="I26" s="36">
        <f>'[1]вспомогат'!K24</f>
        <v>135.73578700154476</v>
      </c>
      <c r="J26" s="37">
        <f>'[1]вспомогат'!L24</f>
        <v>3233142.4399999995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52066330.34</v>
      </c>
      <c r="F27" s="38">
        <f>'[1]вспомогат'!H25</f>
        <v>1827923.710000001</v>
      </c>
      <c r="G27" s="39">
        <f>'[1]вспомогат'!I25</f>
        <v>37.250286521273104</v>
      </c>
      <c r="H27" s="35">
        <f>'[1]вспомогат'!J25</f>
        <v>-3079216.289999999</v>
      </c>
      <c r="I27" s="36">
        <f>'[1]вспомогат'!K25</f>
        <v>140.02731986516412</v>
      </c>
      <c r="J27" s="37">
        <f>'[1]вспомогат'!L25</f>
        <v>14883350.340000004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22000526.35</v>
      </c>
      <c r="F28" s="38">
        <f>'[1]вспомогат'!H26</f>
        <v>1338238.8800000027</v>
      </c>
      <c r="G28" s="39">
        <f>'[1]вспомогат'!I26</f>
        <v>31.730499184828286</v>
      </c>
      <c r="H28" s="35">
        <f>'[1]вспомогат'!J26</f>
        <v>-2879277.1199999973</v>
      </c>
      <c r="I28" s="36">
        <f>'[1]вспомогат'!K26</f>
        <v>122.0827571997416</v>
      </c>
      <c r="J28" s="37">
        <f>'[1]вспомогат'!L26</f>
        <v>3979532.3500000015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15010318.42</v>
      </c>
      <c r="F29" s="38">
        <f>'[1]вспомогат'!H27</f>
        <v>1220242.2200000007</v>
      </c>
      <c r="G29" s="39">
        <f>'[1]вспомогат'!I27</f>
        <v>30.99201022025359</v>
      </c>
      <c r="H29" s="35">
        <f>'[1]вспомогат'!J27</f>
        <v>-2717037.7799999993</v>
      </c>
      <c r="I29" s="36">
        <f>'[1]вспомогат'!K27</f>
        <v>102.18391475496259</v>
      </c>
      <c r="J29" s="37">
        <f>'[1]вспомогат'!L27</f>
        <v>320806.4199999999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30205161.63</v>
      </c>
      <c r="F30" s="38">
        <f>'[1]вспомогат'!H28</f>
        <v>1309138.509999998</v>
      </c>
      <c r="G30" s="39">
        <f>'[1]вспомогат'!I28</f>
        <v>31.915946581917492</v>
      </c>
      <c r="H30" s="35">
        <f>'[1]вспомогат'!J28</f>
        <v>-2792693.490000002</v>
      </c>
      <c r="I30" s="36">
        <f>'[1]вспомогат'!K28</f>
        <v>108.53057867275054</v>
      </c>
      <c r="J30" s="37">
        <f>'[1]вспомогат'!L28</f>
        <v>2374146.629999999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53441508.45</v>
      </c>
      <c r="F31" s="38">
        <f>'[1]вспомогат'!H29</f>
        <v>2625787.650000006</v>
      </c>
      <c r="G31" s="39">
        <f>'[1]вспомогат'!I29</f>
        <v>42.17063093554271</v>
      </c>
      <c r="H31" s="35">
        <f>'[1]вспомогат'!J29</f>
        <v>-3600791.349999994</v>
      </c>
      <c r="I31" s="36">
        <f>'[1]вспомогат'!K29</f>
        <v>123.8762693887894</v>
      </c>
      <c r="J31" s="37">
        <f>'[1]вспомогат'!L29</f>
        <v>10300470.450000003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23013628.49</v>
      </c>
      <c r="F32" s="38">
        <f>'[1]вспомогат'!H30</f>
        <v>1080258.039999999</v>
      </c>
      <c r="G32" s="39">
        <f>'[1]вспомогат'!I30</f>
        <v>25.65837291617082</v>
      </c>
      <c r="H32" s="35">
        <f>'[1]вспомогат'!J30</f>
        <v>-3129899.960000001</v>
      </c>
      <c r="I32" s="36">
        <f>'[1]вспомогат'!K30</f>
        <v>129.4851920653002</v>
      </c>
      <c r="J32" s="37">
        <f>'[1]вспомогат'!L30</f>
        <v>5240454.489999998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24958350.14</v>
      </c>
      <c r="F33" s="38">
        <f>'[1]вспомогат'!H31</f>
        <v>1425889.1799999997</v>
      </c>
      <c r="G33" s="39">
        <f>'[1]вспомогат'!I31</f>
        <v>32.86154787154238</v>
      </c>
      <c r="H33" s="35">
        <f>'[1]вспомогат'!J31</f>
        <v>-2913191.8200000003</v>
      </c>
      <c r="I33" s="36">
        <f>'[1]вспомогат'!K31</f>
        <v>110.87242214018089</v>
      </c>
      <c r="J33" s="37">
        <f>'[1]вспомогат'!L31</f>
        <v>2447477.1400000006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10589865.87</v>
      </c>
      <c r="F34" s="38">
        <f>'[1]вспомогат'!H32</f>
        <v>675807.7899999991</v>
      </c>
      <c r="G34" s="39">
        <f>'[1]вспомогат'!I32</f>
        <v>35.744486986840016</v>
      </c>
      <c r="H34" s="35">
        <f>'[1]вспомогат'!J32</f>
        <v>-1214855.210000001</v>
      </c>
      <c r="I34" s="36">
        <f>'[1]вспомогат'!K32</f>
        <v>128.11901923709058</v>
      </c>
      <c r="J34" s="37">
        <f>'[1]вспомогат'!L32</f>
        <v>2324218.869999999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18359357.92</v>
      </c>
      <c r="F35" s="38">
        <f>'[1]вспомогат'!H33</f>
        <v>1263351.6000000015</v>
      </c>
      <c r="G35" s="39">
        <f>'[1]вспомогат'!I33</f>
        <v>38.01393215544008</v>
      </c>
      <c r="H35" s="35">
        <f>'[1]вспомогат'!J33</f>
        <v>-2060039.3999999985</v>
      </c>
      <c r="I35" s="36">
        <f>'[1]вспомогат'!K33</f>
        <v>116.98819741518412</v>
      </c>
      <c r="J35" s="37">
        <f>'[1]вспомогат'!L33</f>
        <v>2666015.920000002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15900267.2</v>
      </c>
      <c r="F36" s="38">
        <f>'[1]вспомогат'!H34</f>
        <v>599352.2899999991</v>
      </c>
      <c r="G36" s="39">
        <f>'[1]вспомогат'!I34</f>
        <v>20.366977655368306</v>
      </c>
      <c r="H36" s="35">
        <f>'[1]вспомогат'!J34</f>
        <v>-2343412.710000001</v>
      </c>
      <c r="I36" s="36">
        <f>'[1]вспомогат'!K34</f>
        <v>114.67826219914592</v>
      </c>
      <c r="J36" s="37">
        <f>'[1]вспомогат'!L34</f>
        <v>2035157.1999999993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38480947.54</v>
      </c>
      <c r="F37" s="38">
        <f>'[1]вспомогат'!H35</f>
        <v>1614171.6700000018</v>
      </c>
      <c r="G37" s="39">
        <f>'[1]вспомогат'!I35</f>
        <v>24.682561881424707</v>
      </c>
      <c r="H37" s="35">
        <f>'[1]вспомогат'!J35</f>
        <v>-4925553.329999998</v>
      </c>
      <c r="I37" s="36">
        <f>'[1]вспомогат'!K35</f>
        <v>109.84862142232876</v>
      </c>
      <c r="J37" s="37">
        <f>'[1]вспомогат'!L35</f>
        <v>3450059.539999999</v>
      </c>
    </row>
    <row r="38" spans="1:10" ht="18.75" customHeight="1">
      <c r="A38" s="51" t="s">
        <v>40</v>
      </c>
      <c r="B38" s="41">
        <f>SUM(B18:B37)</f>
        <v>907440322</v>
      </c>
      <c r="C38" s="41">
        <f>SUM(C18:C37)</f>
        <v>476125033</v>
      </c>
      <c r="D38" s="41">
        <f>SUM(D18:D37)</f>
        <v>87441551</v>
      </c>
      <c r="E38" s="41">
        <f>SUM(E18:E37)</f>
        <v>582174058.31</v>
      </c>
      <c r="F38" s="41">
        <f>SUM(F18:F37)</f>
        <v>30073655.290000014</v>
      </c>
      <c r="G38" s="42">
        <f>F38/D38*100</f>
        <v>34.39286580129396</v>
      </c>
      <c r="H38" s="41">
        <f>SUM(H18:H37)</f>
        <v>-57367895.709999986</v>
      </c>
      <c r="I38" s="43">
        <f>E38/C38*100</f>
        <v>122.27335635805562</v>
      </c>
      <c r="J38" s="41">
        <f>SUM(J18:J37)</f>
        <v>106049025.31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3588546.68</v>
      </c>
      <c r="F39" s="38">
        <f>'[1]вспомогат'!H36</f>
        <v>150349.25</v>
      </c>
      <c r="G39" s="39">
        <f>'[1]вспомогат'!I36</f>
        <v>18.943547066161</v>
      </c>
      <c r="H39" s="35">
        <f>'[1]вспомогат'!J36</f>
        <v>-643320.75</v>
      </c>
      <c r="I39" s="36">
        <f>'[1]вспомогат'!K36</f>
        <v>89.82977198028452</v>
      </c>
      <c r="J39" s="37">
        <f>'[1]вспомогат'!L36</f>
        <v>-406283.31999999983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11032825.91</v>
      </c>
      <c r="F40" s="38">
        <f>'[1]вспомогат'!H37</f>
        <v>555632.1099999994</v>
      </c>
      <c r="G40" s="39">
        <f>'[1]вспомогат'!I37</f>
        <v>39.31660634364658</v>
      </c>
      <c r="H40" s="35">
        <f>'[1]вспомогат'!J37</f>
        <v>-857592.8900000006</v>
      </c>
      <c r="I40" s="36">
        <f>'[1]вспомогат'!K37</f>
        <v>111.26300183098246</v>
      </c>
      <c r="J40" s="37">
        <f>'[1]вспомогат'!L37</f>
        <v>1116837.9100000001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5924046.16</v>
      </c>
      <c r="F41" s="38">
        <f>'[1]вспомогат'!H38</f>
        <v>297290.6900000004</v>
      </c>
      <c r="G41" s="39">
        <f>'[1]вспомогат'!I38</f>
        <v>35.71183740935125</v>
      </c>
      <c r="H41" s="35">
        <f>'[1]вспомогат'!J38</f>
        <v>-535180.3099999996</v>
      </c>
      <c r="I41" s="36">
        <f>'[1]вспомогат'!K38</f>
        <v>142.3812027512718</v>
      </c>
      <c r="J41" s="37">
        <f>'[1]вспомогат'!L38</f>
        <v>1763352.1600000001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4158668.95</v>
      </c>
      <c r="F42" s="38">
        <f>'[1]вспомогат'!H39</f>
        <v>103443.30000000028</v>
      </c>
      <c r="G42" s="39">
        <f>'[1]вспомогат'!I39</f>
        <v>26.101612374151618</v>
      </c>
      <c r="H42" s="35">
        <f>'[1]вспомогат'!J39</f>
        <v>-292866.6999999997</v>
      </c>
      <c r="I42" s="36">
        <f>'[1]вспомогат'!K39</f>
        <v>105.88860187401335</v>
      </c>
      <c r="J42" s="37">
        <f>'[1]вспомогат'!L39</f>
        <v>231268.9500000002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4640247.97</v>
      </c>
      <c r="F43" s="38">
        <f>'[1]вспомогат'!H40</f>
        <v>174453.5599999996</v>
      </c>
      <c r="G43" s="39">
        <f>'[1]вспомогат'!I40</f>
        <v>28.96110044955602</v>
      </c>
      <c r="H43" s="35">
        <f>'[1]вспомогат'!J40</f>
        <v>-427918.4400000004</v>
      </c>
      <c r="I43" s="36">
        <f>'[1]вспомогат'!K40</f>
        <v>166.8539347377081</v>
      </c>
      <c r="J43" s="37">
        <f>'[1]вспомогат'!L40</f>
        <v>1859223.9699999997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4630049.86</v>
      </c>
      <c r="F44" s="38">
        <f>'[1]вспомогат'!H41</f>
        <v>163075.91999999993</v>
      </c>
      <c r="G44" s="39">
        <f>'[1]вспомогат'!I41</f>
        <v>14.061299417978008</v>
      </c>
      <c r="H44" s="35">
        <f>'[1]вспомогат'!J41</f>
        <v>-996674.0800000001</v>
      </c>
      <c r="I44" s="36">
        <f>'[1]вспомогат'!K41</f>
        <v>115.82946034309668</v>
      </c>
      <c r="J44" s="37">
        <f>'[1]вспомогат'!L41</f>
        <v>632750.8600000003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33974385.53</v>
      </c>
      <c r="F45" s="41">
        <f>SUM(F39:F44)</f>
        <v>1444244.8299999996</v>
      </c>
      <c r="G45" s="42">
        <f>F45/D45*100</f>
        <v>27.78570521593951</v>
      </c>
      <c r="H45" s="41">
        <f>SUM(H39:H44)</f>
        <v>-3753553.1700000004</v>
      </c>
      <c r="I45" s="43">
        <f>E45/C45*100</f>
        <v>118.05993706483615</v>
      </c>
      <c r="J45" s="41">
        <f>SUM(J39:J44)</f>
        <v>5197150.53</v>
      </c>
    </row>
    <row r="46" spans="1:10" ht="15.75" customHeight="1">
      <c r="A46" s="52" t="s">
        <v>48</v>
      </c>
      <c r="B46" s="53">
        <f>'[1]вспомогат'!B42</f>
        <v>6088234925</v>
      </c>
      <c r="C46" s="53">
        <f>'[1]вспомогат'!C42</f>
        <v>3458550854</v>
      </c>
      <c r="D46" s="53">
        <f>'[1]вспомогат'!D42</f>
        <v>515048716</v>
      </c>
      <c r="E46" s="53">
        <f>'[1]вспомогат'!G42</f>
        <v>3570022788.2899985</v>
      </c>
      <c r="F46" s="53">
        <f>'[1]вспомогат'!H42</f>
        <v>175389621.6999999</v>
      </c>
      <c r="G46" s="54">
        <f>'[1]вспомогат'!I42</f>
        <v>34.05301600635383</v>
      </c>
      <c r="H46" s="53">
        <f>'[1]вспомогат'!J42</f>
        <v>-335905541.12999994</v>
      </c>
      <c r="I46" s="54">
        <f>'[1]вспомогат'!K42</f>
        <v>103.22308212299598</v>
      </c>
      <c r="J46" s="53">
        <f>'[1]вспомогат'!L42</f>
        <v>111471934.28999853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11.07.2016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2016-07-12T04:24:51Z</dcterms:created>
  <dcterms:modified xsi:type="dcterms:W3CDTF">2016-07-12T04:25:25Z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