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<sst xmlns="http://schemas.openxmlformats.org/spreadsheetml/2006/main" count="54" uniqueCount="49">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</sst>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12.07.2016</v>
          </cell>
        </row>
        <row r="6">
          <cell r="G6" t="str">
            <v>Фактично надійшло на 12.07.2016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792985272.88</v>
          </cell>
          <cell r="H10">
            <v>39975889.41999996</v>
          </cell>
          <cell r="I10">
            <v>64.50263631213508</v>
          </cell>
          <cell r="J10">
            <v>-21999700.580000043</v>
          </cell>
          <cell r="K10">
            <v>119.26443203583355</v>
          </cell>
          <cell r="L10">
            <v>128088572.88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1634733882.29</v>
          </cell>
          <cell r="H11">
            <v>88079566.28999996</v>
          </cell>
          <cell r="I11">
            <v>31.19876248904158</v>
          </cell>
          <cell r="J11">
            <v>-194237933.71000004</v>
          </cell>
          <cell r="K11">
            <v>90.09595940039561</v>
          </cell>
          <cell r="L11">
            <v>-179702517.71000004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128772154.58</v>
          </cell>
          <cell r="H12">
            <v>6718047.510000005</v>
          </cell>
          <cell r="I12">
            <v>38.603808774931935</v>
          </cell>
          <cell r="J12">
            <v>-10684503.489999995</v>
          </cell>
          <cell r="K12">
            <v>124.39618537756725</v>
          </cell>
          <cell r="L12">
            <v>25254386.58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220889915.54</v>
          </cell>
          <cell r="H13">
            <v>14372796.169999987</v>
          </cell>
          <cell r="I13">
            <v>54.82038800401674</v>
          </cell>
          <cell r="J13">
            <v>-11845179.830000013</v>
          </cell>
          <cell r="K13">
            <v>120.99972241648429</v>
          </cell>
          <cell r="L13">
            <v>38335847.53999999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166195326.63</v>
          </cell>
          <cell r="H14">
            <v>7264309.590000004</v>
          </cell>
          <cell r="I14">
            <v>22.88620267162346</v>
          </cell>
          <cell r="J14">
            <v>-24476690.409999996</v>
          </cell>
          <cell r="K14">
            <v>100.79469122721896</v>
          </cell>
          <cell r="L14">
            <v>1310326.6299999952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24112967.61</v>
          </cell>
          <cell r="H15">
            <v>1276287.6799999997</v>
          </cell>
          <cell r="I15">
            <v>46.33043579272165</v>
          </cell>
          <cell r="J15">
            <v>-1478462.3200000003</v>
          </cell>
          <cell r="K15">
            <v>103.22928598185254</v>
          </cell>
          <cell r="L15">
            <v>754317.6099999994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18315396.84</v>
          </cell>
          <cell r="H16">
            <v>927498.2100000009</v>
          </cell>
          <cell r="I16">
            <v>35.73544890167708</v>
          </cell>
          <cell r="J16">
            <v>-1667958.789999999</v>
          </cell>
          <cell r="K16">
            <v>120.74357205212422</v>
          </cell>
          <cell r="L16">
            <v>3146558.84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88979713.07</v>
          </cell>
          <cell r="H17">
            <v>6587271.879999995</v>
          </cell>
          <cell r="I17">
            <v>54.2867173047077</v>
          </cell>
          <cell r="J17">
            <v>-5546952.120000005</v>
          </cell>
          <cell r="K17">
            <v>125.44945368193994</v>
          </cell>
          <cell r="L17">
            <v>18050976.069999993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7876168.51</v>
          </cell>
          <cell r="H18">
            <v>345719.6299999999</v>
          </cell>
          <cell r="I18">
            <v>17.374242652675587</v>
          </cell>
          <cell r="J18">
            <v>-1644120.37</v>
          </cell>
          <cell r="K18">
            <v>98.41173296155252</v>
          </cell>
          <cell r="L18">
            <v>-127113.49000000022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6028829.75</v>
          </cell>
          <cell r="H19">
            <v>539223.8099999996</v>
          </cell>
          <cell r="I19">
            <v>27.84742074138416</v>
          </cell>
          <cell r="J19">
            <v>-1397127.1900000004</v>
          </cell>
          <cell r="K19">
            <v>103.73318826221269</v>
          </cell>
          <cell r="L19">
            <v>216967.75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44034372.7</v>
          </cell>
          <cell r="H20">
            <v>2682619.710000001</v>
          </cell>
          <cell r="I20">
            <v>42.27513954507205</v>
          </cell>
          <cell r="J20">
            <v>-3663000.289999999</v>
          </cell>
          <cell r="K20">
            <v>131.90814598849587</v>
          </cell>
          <cell r="L20">
            <v>10651769.700000003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32533607.81</v>
          </cell>
          <cell r="H21">
            <v>1756451.8399999999</v>
          </cell>
          <cell r="I21">
            <v>37.49925202259197</v>
          </cell>
          <cell r="J21">
            <v>-2927513.16</v>
          </cell>
          <cell r="K21">
            <v>123.06193856852812</v>
          </cell>
          <cell r="L21">
            <v>6096832.809999999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46862941.28</v>
          </cell>
          <cell r="H22">
            <v>2059121.5500000045</v>
          </cell>
          <cell r="I22">
            <v>34.936337839385544</v>
          </cell>
          <cell r="J22">
            <v>-3834803.4499999955</v>
          </cell>
          <cell r="K22">
            <v>134.49353256144937</v>
          </cell>
          <cell r="L22">
            <v>12018930.280000001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22855073.2</v>
          </cell>
          <cell r="H23">
            <v>1348568.8499999978</v>
          </cell>
          <cell r="I23">
            <v>37.01503719155704</v>
          </cell>
          <cell r="J23">
            <v>-2294731.1500000022</v>
          </cell>
          <cell r="K23">
            <v>123.56097313077797</v>
          </cell>
          <cell r="L23">
            <v>4358073.199999999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12307549.1</v>
          </cell>
          <cell r="H24">
            <v>492874.5700000003</v>
          </cell>
          <cell r="I24">
            <v>31.140609411911903</v>
          </cell>
          <cell r="J24">
            <v>-1089864.4299999997</v>
          </cell>
          <cell r="K24">
            <v>136.0348210172435</v>
          </cell>
          <cell r="L24">
            <v>3260197.0999999996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52609330.85</v>
          </cell>
          <cell r="H25">
            <v>2370924.219999999</v>
          </cell>
          <cell r="I25">
            <v>48.31580554049811</v>
          </cell>
          <cell r="J25">
            <v>-2536215.780000001</v>
          </cell>
          <cell r="K25">
            <v>141.48766680346762</v>
          </cell>
          <cell r="L25">
            <v>15426350.850000001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22116329.54</v>
          </cell>
          <cell r="H26">
            <v>1454042.0700000003</v>
          </cell>
          <cell r="I26">
            <v>34.47626683573934</v>
          </cell>
          <cell r="J26">
            <v>-2763473.9299999997</v>
          </cell>
          <cell r="K26">
            <v>122.72535876766841</v>
          </cell>
          <cell r="L26">
            <v>4095335.539999999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15220450.14</v>
          </cell>
          <cell r="H27">
            <v>1430373.9400000013</v>
          </cell>
          <cell r="I27">
            <v>36.32898701641746</v>
          </cell>
          <cell r="J27">
            <v>-2506906.0599999987</v>
          </cell>
          <cell r="K27">
            <v>103.6144028474193</v>
          </cell>
          <cell r="L27">
            <v>530938.1400000006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30456452.34</v>
          </cell>
          <cell r="H28">
            <v>1560429.2199999988</v>
          </cell>
          <cell r="I28">
            <v>38.042250877169</v>
          </cell>
          <cell r="J28">
            <v>-2541402.780000001</v>
          </cell>
          <cell r="K28">
            <v>109.43349475396424</v>
          </cell>
          <cell r="L28">
            <v>2625437.34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53521027.18</v>
          </cell>
          <cell r="H29">
            <v>2705306.3800000027</v>
          </cell>
          <cell r="I29">
            <v>43.447716314207256</v>
          </cell>
          <cell r="J29">
            <v>-3521272.6199999973</v>
          </cell>
          <cell r="K29">
            <v>124.06059209794627</v>
          </cell>
          <cell r="L29">
            <v>10379989.18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23134948.96</v>
          </cell>
          <cell r="H30">
            <v>1201578.5100000016</v>
          </cell>
          <cell r="I30">
            <v>28.539986147788316</v>
          </cell>
          <cell r="J30">
            <v>-3008579.4899999984</v>
          </cell>
          <cell r="K30">
            <v>130.16779647799544</v>
          </cell>
          <cell r="L30">
            <v>5361774.960000001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25075814.47</v>
          </cell>
          <cell r="H31">
            <v>1543353.509999998</v>
          </cell>
          <cell r="I31">
            <v>35.56867249078775</v>
          </cell>
          <cell r="J31">
            <v>-2795727.490000002</v>
          </cell>
          <cell r="K31">
            <v>111.39423366654859</v>
          </cell>
          <cell r="L31">
            <v>2564941.469999999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10668503.46</v>
          </cell>
          <cell r="H32">
            <v>754445.3800000008</v>
          </cell>
          <cell r="I32">
            <v>39.90374699245719</v>
          </cell>
          <cell r="J32">
            <v>-1136217.6199999992</v>
          </cell>
          <cell r="K32">
            <v>129.07039775591676</v>
          </cell>
          <cell r="L32">
            <v>2402856.460000001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18502244.69</v>
          </cell>
          <cell r="H33">
            <v>1406238.370000001</v>
          </cell>
          <cell r="I33">
            <v>42.313359156355695</v>
          </cell>
          <cell r="J33">
            <v>-1917152.629999999</v>
          </cell>
          <cell r="K33">
            <v>117.8986903490665</v>
          </cell>
          <cell r="L33">
            <v>2808902.6900000013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16006951.31</v>
          </cell>
          <cell r="H34">
            <v>706036.4000000004</v>
          </cell>
          <cell r="I34">
            <v>23.99227936991232</v>
          </cell>
          <cell r="J34">
            <v>-2236728.5999999996</v>
          </cell>
          <cell r="K34">
            <v>115.44770513901442</v>
          </cell>
          <cell r="L34">
            <v>2141841.3100000005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38890273.77</v>
          </cell>
          <cell r="H35">
            <v>2023497.900000006</v>
          </cell>
          <cell r="I35">
            <v>30.941635925058105</v>
          </cell>
          <cell r="J35">
            <v>-4516227.099999994</v>
          </cell>
          <cell r="K35">
            <v>111.01709374309895</v>
          </cell>
          <cell r="L35">
            <v>3859385.7700000033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3601230.41</v>
          </cell>
          <cell r="H36">
            <v>163032.97999999998</v>
          </cell>
          <cell r="I36">
            <v>20.5416583718674</v>
          </cell>
          <cell r="J36">
            <v>-630637.02</v>
          </cell>
          <cell r="K36">
            <v>90.14727560371782</v>
          </cell>
          <cell r="L36">
            <v>-393599.58999999985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11071838.12</v>
          </cell>
          <cell r="H37">
            <v>594644.3199999984</v>
          </cell>
          <cell r="I37">
            <v>42.07711581666037</v>
          </cell>
          <cell r="J37">
            <v>-818580.6800000016</v>
          </cell>
          <cell r="K37">
            <v>111.65642919293568</v>
          </cell>
          <cell r="L37">
            <v>1155850.1199999992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5956064.92</v>
          </cell>
          <cell r="H38">
            <v>329309.4500000002</v>
          </cell>
          <cell r="I38">
            <v>39.558068689479896</v>
          </cell>
          <cell r="J38">
            <v>-503161.5499999998</v>
          </cell>
          <cell r="K38">
            <v>143.15075609982372</v>
          </cell>
          <cell r="L38">
            <v>1795370.92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4167927.34</v>
          </cell>
          <cell r="H39">
            <v>112701.68999999994</v>
          </cell>
          <cell r="I39">
            <v>28.437760843783895</v>
          </cell>
          <cell r="J39">
            <v>-283608.31000000006</v>
          </cell>
          <cell r="K39">
            <v>106.12434027600956</v>
          </cell>
          <cell r="L39">
            <v>240527.33999999985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4652757.16</v>
          </cell>
          <cell r="H40">
            <v>186962.75</v>
          </cell>
          <cell r="I40">
            <v>31.03775573897857</v>
          </cell>
          <cell r="J40">
            <v>-415409.25</v>
          </cell>
          <cell r="K40">
            <v>167.30373991738296</v>
          </cell>
          <cell r="L40">
            <v>1871733.1600000001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4665431.21</v>
          </cell>
          <cell r="H41">
            <v>198457.26999999955</v>
          </cell>
          <cell r="I41">
            <v>17.112073291657644</v>
          </cell>
          <cell r="J41">
            <v>-961292.7300000004</v>
          </cell>
          <cell r="K41">
            <v>116.71459177809815</v>
          </cell>
          <cell r="L41">
            <v>668132.21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3587800747.66</v>
          </cell>
          <cell r="H42">
            <v>193167581.06999987</v>
          </cell>
          <cell r="I42">
            <v>37.50472044085241</v>
          </cell>
          <cell r="J42">
            <v>-318268445.3900002</v>
          </cell>
          <cell r="K42">
            <v>103.73711126758525</v>
          </cell>
          <cell r="L42">
            <v>129249893.65999985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792985272.88</v>
      </c>
      <c r="F10" s="33">
        <f>'[1]вспомогат'!H10</f>
        <v>39975889.41999996</v>
      </c>
      <c r="G10" s="34">
        <f>'[1]вспомогат'!I10</f>
        <v>64.50263631213508</v>
      </c>
      <c r="H10" s="35">
        <f>'[1]вспомогат'!J10</f>
        <v>-21999700.580000043</v>
      </c>
      <c r="I10" s="36">
        <f>'[1]вспомогат'!K10</f>
        <v>119.26443203583355</v>
      </c>
      <c r="J10" s="37">
        <f>'[1]вспомогат'!L10</f>
        <v>128088572.88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1634733882.29</v>
      </c>
      <c r="F12" s="38">
        <f>'[1]вспомогат'!H11</f>
        <v>88079566.28999996</v>
      </c>
      <c r="G12" s="39">
        <f>'[1]вспомогат'!I11</f>
        <v>31.19876248904158</v>
      </c>
      <c r="H12" s="35">
        <f>'[1]вспомогат'!J11</f>
        <v>-194237933.71000004</v>
      </c>
      <c r="I12" s="36">
        <f>'[1]вспомогат'!K11</f>
        <v>90.09595940039561</v>
      </c>
      <c r="J12" s="37">
        <f>'[1]вспомогат'!L11</f>
        <v>-179702517.71000004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128772154.58</v>
      </c>
      <c r="F13" s="38">
        <f>'[1]вспомогат'!H12</f>
        <v>6718047.510000005</v>
      </c>
      <c r="G13" s="39">
        <f>'[1]вспомогат'!I12</f>
        <v>38.603808774931935</v>
      </c>
      <c r="H13" s="35">
        <f>'[1]вспомогат'!J12</f>
        <v>-10684503.489999995</v>
      </c>
      <c r="I13" s="36">
        <f>'[1]вспомогат'!K12</f>
        <v>124.39618537756725</v>
      </c>
      <c r="J13" s="37">
        <f>'[1]вспомогат'!L12</f>
        <v>25254386.58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220889915.54</v>
      </c>
      <c r="F14" s="38">
        <f>'[1]вспомогат'!H13</f>
        <v>14372796.169999987</v>
      </c>
      <c r="G14" s="39">
        <f>'[1]вспомогат'!I13</f>
        <v>54.82038800401674</v>
      </c>
      <c r="H14" s="35">
        <f>'[1]вспомогат'!J13</f>
        <v>-11845179.830000013</v>
      </c>
      <c r="I14" s="36">
        <f>'[1]вспомогат'!K13</f>
        <v>120.99972241648429</v>
      </c>
      <c r="J14" s="37">
        <f>'[1]вспомогат'!L13</f>
        <v>38335847.53999999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166195326.63</v>
      </c>
      <c r="F15" s="38">
        <f>'[1]вспомогат'!H14</f>
        <v>7264309.590000004</v>
      </c>
      <c r="G15" s="39">
        <f>'[1]вспомогат'!I14</f>
        <v>22.88620267162346</v>
      </c>
      <c r="H15" s="35">
        <f>'[1]вспомогат'!J14</f>
        <v>-24476690.409999996</v>
      </c>
      <c r="I15" s="36">
        <f>'[1]вспомогат'!K14</f>
        <v>100.79469122721896</v>
      </c>
      <c r="J15" s="37">
        <f>'[1]вспомогат'!L14</f>
        <v>1310326.6299999952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24112967.61</v>
      </c>
      <c r="F16" s="38">
        <f>'[1]вспомогат'!H15</f>
        <v>1276287.6799999997</v>
      </c>
      <c r="G16" s="39">
        <f>'[1]вспомогат'!I15</f>
        <v>46.33043579272165</v>
      </c>
      <c r="H16" s="35">
        <f>'[1]вспомогат'!J15</f>
        <v>-1478462.3200000003</v>
      </c>
      <c r="I16" s="36">
        <f>'[1]вспомогат'!K15</f>
        <v>103.22928598185254</v>
      </c>
      <c r="J16" s="37">
        <f>'[1]вспомогат'!L15</f>
        <v>754317.6099999994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2174704246.65</v>
      </c>
      <c r="F17" s="41">
        <f>SUM(F12:F16)</f>
        <v>117711007.23999995</v>
      </c>
      <c r="G17" s="42">
        <f>F17/D17*100</f>
        <v>32.65815102561821</v>
      </c>
      <c r="H17" s="41">
        <f>SUM(H12:H16)</f>
        <v>-242722769.76000005</v>
      </c>
      <c r="I17" s="43">
        <f>E17/C17*100</f>
        <v>95.01703788656103</v>
      </c>
      <c r="J17" s="41">
        <f>SUM(J12:J16)</f>
        <v>-114047639.35000007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18315396.84</v>
      </c>
      <c r="F18" s="45">
        <f>'[1]вспомогат'!H16</f>
        <v>927498.2100000009</v>
      </c>
      <c r="G18" s="46">
        <f>'[1]вспомогат'!I16</f>
        <v>35.73544890167708</v>
      </c>
      <c r="H18" s="47">
        <f>'[1]вспомогат'!J16</f>
        <v>-1667958.789999999</v>
      </c>
      <c r="I18" s="48">
        <f>'[1]вспомогат'!K16</f>
        <v>120.74357205212422</v>
      </c>
      <c r="J18" s="49">
        <f>'[1]вспомогат'!L16</f>
        <v>3146558.84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88979713.07</v>
      </c>
      <c r="F19" s="38">
        <f>'[1]вспомогат'!H17</f>
        <v>6587271.879999995</v>
      </c>
      <c r="G19" s="39">
        <f>'[1]вспомогат'!I17</f>
        <v>54.2867173047077</v>
      </c>
      <c r="H19" s="35">
        <f>'[1]вспомогат'!J17</f>
        <v>-5546952.120000005</v>
      </c>
      <c r="I19" s="36">
        <f>'[1]вспомогат'!K17</f>
        <v>125.44945368193994</v>
      </c>
      <c r="J19" s="37">
        <f>'[1]вспомогат'!L17</f>
        <v>18050976.069999993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7876168.51</v>
      </c>
      <c r="F20" s="38">
        <f>'[1]вспомогат'!H18</f>
        <v>345719.6299999999</v>
      </c>
      <c r="G20" s="39">
        <f>'[1]вспомогат'!I18</f>
        <v>17.374242652675587</v>
      </c>
      <c r="H20" s="35">
        <f>'[1]вспомогат'!J18</f>
        <v>-1644120.37</v>
      </c>
      <c r="I20" s="36">
        <f>'[1]вспомогат'!K18</f>
        <v>98.41173296155252</v>
      </c>
      <c r="J20" s="37">
        <f>'[1]вспомогат'!L18</f>
        <v>-127113.49000000022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6028829.75</v>
      </c>
      <c r="F21" s="38">
        <f>'[1]вспомогат'!H19</f>
        <v>539223.8099999996</v>
      </c>
      <c r="G21" s="39">
        <f>'[1]вспомогат'!I19</f>
        <v>27.84742074138416</v>
      </c>
      <c r="H21" s="35">
        <f>'[1]вспомогат'!J19</f>
        <v>-1397127.1900000004</v>
      </c>
      <c r="I21" s="36">
        <f>'[1]вспомогат'!K19</f>
        <v>103.73318826221269</v>
      </c>
      <c r="J21" s="37">
        <f>'[1]вспомогат'!L19</f>
        <v>216967.75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44034372.7</v>
      </c>
      <c r="F22" s="38">
        <f>'[1]вспомогат'!H20</f>
        <v>2682619.710000001</v>
      </c>
      <c r="G22" s="39">
        <f>'[1]вспомогат'!I20</f>
        <v>42.27513954507205</v>
      </c>
      <c r="H22" s="35">
        <f>'[1]вспомогат'!J20</f>
        <v>-3663000.289999999</v>
      </c>
      <c r="I22" s="36">
        <f>'[1]вспомогат'!K20</f>
        <v>131.90814598849587</v>
      </c>
      <c r="J22" s="37">
        <f>'[1]вспомогат'!L20</f>
        <v>10651769.700000003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32533607.81</v>
      </c>
      <c r="F23" s="38">
        <f>'[1]вспомогат'!H21</f>
        <v>1756451.8399999999</v>
      </c>
      <c r="G23" s="39">
        <f>'[1]вспомогат'!I21</f>
        <v>37.49925202259197</v>
      </c>
      <c r="H23" s="35">
        <f>'[1]вспомогат'!J21</f>
        <v>-2927513.16</v>
      </c>
      <c r="I23" s="36">
        <f>'[1]вспомогат'!K21</f>
        <v>123.06193856852812</v>
      </c>
      <c r="J23" s="37">
        <f>'[1]вспомогат'!L21</f>
        <v>6096832.809999999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46862941.28</v>
      </c>
      <c r="F24" s="38">
        <f>'[1]вспомогат'!H22</f>
        <v>2059121.5500000045</v>
      </c>
      <c r="G24" s="39">
        <f>'[1]вспомогат'!I22</f>
        <v>34.936337839385544</v>
      </c>
      <c r="H24" s="35">
        <f>'[1]вспомогат'!J22</f>
        <v>-3834803.4499999955</v>
      </c>
      <c r="I24" s="36">
        <f>'[1]вспомогат'!K22</f>
        <v>134.49353256144937</v>
      </c>
      <c r="J24" s="37">
        <f>'[1]вспомогат'!L22</f>
        <v>12018930.280000001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22855073.2</v>
      </c>
      <c r="F25" s="38">
        <f>'[1]вспомогат'!H23</f>
        <v>1348568.8499999978</v>
      </c>
      <c r="G25" s="39">
        <f>'[1]вспомогат'!I23</f>
        <v>37.01503719155704</v>
      </c>
      <c r="H25" s="35">
        <f>'[1]вспомогат'!J23</f>
        <v>-2294731.1500000022</v>
      </c>
      <c r="I25" s="36">
        <f>'[1]вспомогат'!K23</f>
        <v>123.56097313077797</v>
      </c>
      <c r="J25" s="37">
        <f>'[1]вспомогат'!L23</f>
        <v>4358073.199999999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12307549.1</v>
      </c>
      <c r="F26" s="38">
        <f>'[1]вспомогат'!H24</f>
        <v>492874.5700000003</v>
      </c>
      <c r="G26" s="39">
        <f>'[1]вспомогат'!I24</f>
        <v>31.140609411911903</v>
      </c>
      <c r="H26" s="35">
        <f>'[1]вспомогат'!J24</f>
        <v>-1089864.4299999997</v>
      </c>
      <c r="I26" s="36">
        <f>'[1]вспомогат'!K24</f>
        <v>136.0348210172435</v>
      </c>
      <c r="J26" s="37">
        <f>'[1]вспомогат'!L24</f>
        <v>3260197.0999999996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52609330.85</v>
      </c>
      <c r="F27" s="38">
        <f>'[1]вспомогат'!H25</f>
        <v>2370924.219999999</v>
      </c>
      <c r="G27" s="39">
        <f>'[1]вспомогат'!I25</f>
        <v>48.31580554049811</v>
      </c>
      <c r="H27" s="35">
        <f>'[1]вспомогат'!J25</f>
        <v>-2536215.780000001</v>
      </c>
      <c r="I27" s="36">
        <f>'[1]вспомогат'!K25</f>
        <v>141.48766680346762</v>
      </c>
      <c r="J27" s="37">
        <f>'[1]вспомогат'!L25</f>
        <v>15426350.850000001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22116329.54</v>
      </c>
      <c r="F28" s="38">
        <f>'[1]вспомогат'!H26</f>
        <v>1454042.0700000003</v>
      </c>
      <c r="G28" s="39">
        <f>'[1]вспомогат'!I26</f>
        <v>34.47626683573934</v>
      </c>
      <c r="H28" s="35">
        <f>'[1]вспомогат'!J26</f>
        <v>-2763473.9299999997</v>
      </c>
      <c r="I28" s="36">
        <f>'[1]вспомогат'!K26</f>
        <v>122.72535876766841</v>
      </c>
      <c r="J28" s="37">
        <f>'[1]вспомогат'!L26</f>
        <v>4095335.539999999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15220450.14</v>
      </c>
      <c r="F29" s="38">
        <f>'[1]вспомогат'!H27</f>
        <v>1430373.9400000013</v>
      </c>
      <c r="G29" s="39">
        <f>'[1]вспомогат'!I27</f>
        <v>36.32898701641746</v>
      </c>
      <c r="H29" s="35">
        <f>'[1]вспомогат'!J27</f>
        <v>-2506906.0599999987</v>
      </c>
      <c r="I29" s="36">
        <f>'[1]вспомогат'!K27</f>
        <v>103.6144028474193</v>
      </c>
      <c r="J29" s="37">
        <f>'[1]вспомогат'!L27</f>
        <v>530938.1400000006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30456452.34</v>
      </c>
      <c r="F30" s="38">
        <f>'[1]вспомогат'!H28</f>
        <v>1560429.2199999988</v>
      </c>
      <c r="G30" s="39">
        <f>'[1]вспомогат'!I28</f>
        <v>38.042250877169</v>
      </c>
      <c r="H30" s="35">
        <f>'[1]вспомогат'!J28</f>
        <v>-2541402.780000001</v>
      </c>
      <c r="I30" s="36">
        <f>'[1]вспомогат'!K28</f>
        <v>109.43349475396424</v>
      </c>
      <c r="J30" s="37">
        <f>'[1]вспомогат'!L28</f>
        <v>2625437.34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53521027.18</v>
      </c>
      <c r="F31" s="38">
        <f>'[1]вспомогат'!H29</f>
        <v>2705306.3800000027</v>
      </c>
      <c r="G31" s="39">
        <f>'[1]вспомогат'!I29</f>
        <v>43.447716314207256</v>
      </c>
      <c r="H31" s="35">
        <f>'[1]вспомогат'!J29</f>
        <v>-3521272.6199999973</v>
      </c>
      <c r="I31" s="36">
        <f>'[1]вспомогат'!K29</f>
        <v>124.06059209794627</v>
      </c>
      <c r="J31" s="37">
        <f>'[1]вспомогат'!L29</f>
        <v>10379989.18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23134948.96</v>
      </c>
      <c r="F32" s="38">
        <f>'[1]вспомогат'!H30</f>
        <v>1201578.5100000016</v>
      </c>
      <c r="G32" s="39">
        <f>'[1]вспомогат'!I30</f>
        <v>28.539986147788316</v>
      </c>
      <c r="H32" s="35">
        <f>'[1]вспомогат'!J30</f>
        <v>-3008579.4899999984</v>
      </c>
      <c r="I32" s="36">
        <f>'[1]вспомогат'!K30</f>
        <v>130.16779647799544</v>
      </c>
      <c r="J32" s="37">
        <f>'[1]вспомогат'!L30</f>
        <v>5361774.960000001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25075814.47</v>
      </c>
      <c r="F33" s="38">
        <f>'[1]вспомогат'!H31</f>
        <v>1543353.509999998</v>
      </c>
      <c r="G33" s="39">
        <f>'[1]вспомогат'!I31</f>
        <v>35.56867249078775</v>
      </c>
      <c r="H33" s="35">
        <f>'[1]вспомогат'!J31</f>
        <v>-2795727.490000002</v>
      </c>
      <c r="I33" s="36">
        <f>'[1]вспомогат'!K31</f>
        <v>111.39423366654859</v>
      </c>
      <c r="J33" s="37">
        <f>'[1]вспомогат'!L31</f>
        <v>2564941.469999999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10668503.46</v>
      </c>
      <c r="F34" s="38">
        <f>'[1]вспомогат'!H32</f>
        <v>754445.3800000008</v>
      </c>
      <c r="G34" s="39">
        <f>'[1]вспомогат'!I32</f>
        <v>39.90374699245719</v>
      </c>
      <c r="H34" s="35">
        <f>'[1]вспомогат'!J32</f>
        <v>-1136217.6199999992</v>
      </c>
      <c r="I34" s="36">
        <f>'[1]вспомогат'!K32</f>
        <v>129.07039775591676</v>
      </c>
      <c r="J34" s="37">
        <f>'[1]вспомогат'!L32</f>
        <v>2402856.460000001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18502244.69</v>
      </c>
      <c r="F35" s="38">
        <f>'[1]вспомогат'!H33</f>
        <v>1406238.370000001</v>
      </c>
      <c r="G35" s="39">
        <f>'[1]вспомогат'!I33</f>
        <v>42.313359156355695</v>
      </c>
      <c r="H35" s="35">
        <f>'[1]вспомогат'!J33</f>
        <v>-1917152.629999999</v>
      </c>
      <c r="I35" s="36">
        <f>'[1]вспомогат'!K33</f>
        <v>117.8986903490665</v>
      </c>
      <c r="J35" s="37">
        <f>'[1]вспомогат'!L33</f>
        <v>2808902.6900000013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16006951.31</v>
      </c>
      <c r="F36" s="38">
        <f>'[1]вспомогат'!H34</f>
        <v>706036.4000000004</v>
      </c>
      <c r="G36" s="39">
        <f>'[1]вспомогат'!I34</f>
        <v>23.99227936991232</v>
      </c>
      <c r="H36" s="35">
        <f>'[1]вспомогат'!J34</f>
        <v>-2236728.5999999996</v>
      </c>
      <c r="I36" s="36">
        <f>'[1]вспомогат'!K34</f>
        <v>115.44770513901442</v>
      </c>
      <c r="J36" s="37">
        <f>'[1]вспомогат'!L34</f>
        <v>2141841.3100000005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38890273.77</v>
      </c>
      <c r="F37" s="38">
        <f>'[1]вспомогат'!H35</f>
        <v>2023497.900000006</v>
      </c>
      <c r="G37" s="39">
        <f>'[1]вспомогат'!I35</f>
        <v>30.941635925058105</v>
      </c>
      <c r="H37" s="35">
        <f>'[1]вспомогат'!J35</f>
        <v>-4516227.099999994</v>
      </c>
      <c r="I37" s="36">
        <f>'[1]вспомогат'!K35</f>
        <v>111.01709374309895</v>
      </c>
      <c r="J37" s="37">
        <f>'[1]вспомогат'!L35</f>
        <v>3859385.7700000033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585995978.9699999</v>
      </c>
      <c r="F38" s="41">
        <f>SUM(F18:F37)</f>
        <v>33895575.95000001</v>
      </c>
      <c r="G38" s="42">
        <f>F38/D38*100</f>
        <v>38.763694790820914</v>
      </c>
      <c r="H38" s="41">
        <f>SUM(H18:H37)</f>
        <v>-53545975.04999999</v>
      </c>
      <c r="I38" s="43">
        <f>E38/C38*100</f>
        <v>123.07607001415528</v>
      </c>
      <c r="J38" s="41">
        <f>SUM(J18:J37)</f>
        <v>109870945.97000003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3601230.41</v>
      </c>
      <c r="F39" s="38">
        <f>'[1]вспомогат'!H36</f>
        <v>163032.97999999998</v>
      </c>
      <c r="G39" s="39">
        <f>'[1]вспомогат'!I36</f>
        <v>20.5416583718674</v>
      </c>
      <c r="H39" s="35">
        <f>'[1]вспомогат'!J36</f>
        <v>-630637.02</v>
      </c>
      <c r="I39" s="36">
        <f>'[1]вспомогат'!K36</f>
        <v>90.14727560371782</v>
      </c>
      <c r="J39" s="37">
        <f>'[1]вспомогат'!L36</f>
        <v>-393599.58999999985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11071838.12</v>
      </c>
      <c r="F40" s="38">
        <f>'[1]вспомогат'!H37</f>
        <v>594644.3199999984</v>
      </c>
      <c r="G40" s="39">
        <f>'[1]вспомогат'!I37</f>
        <v>42.07711581666037</v>
      </c>
      <c r="H40" s="35">
        <f>'[1]вспомогат'!J37</f>
        <v>-818580.6800000016</v>
      </c>
      <c r="I40" s="36">
        <f>'[1]вспомогат'!K37</f>
        <v>111.65642919293568</v>
      </c>
      <c r="J40" s="37">
        <f>'[1]вспомогат'!L37</f>
        <v>1155850.1199999992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5956064.92</v>
      </c>
      <c r="F41" s="38">
        <f>'[1]вспомогат'!H38</f>
        <v>329309.4500000002</v>
      </c>
      <c r="G41" s="39">
        <f>'[1]вспомогат'!I38</f>
        <v>39.558068689479896</v>
      </c>
      <c r="H41" s="35">
        <f>'[1]вспомогат'!J38</f>
        <v>-503161.5499999998</v>
      </c>
      <c r="I41" s="36">
        <f>'[1]вспомогат'!K38</f>
        <v>143.15075609982372</v>
      </c>
      <c r="J41" s="37">
        <f>'[1]вспомогат'!L38</f>
        <v>1795370.92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4167927.34</v>
      </c>
      <c r="F42" s="38">
        <f>'[1]вспомогат'!H39</f>
        <v>112701.68999999994</v>
      </c>
      <c r="G42" s="39">
        <f>'[1]вспомогат'!I39</f>
        <v>28.437760843783895</v>
      </c>
      <c r="H42" s="35">
        <f>'[1]вспомогат'!J39</f>
        <v>-283608.31000000006</v>
      </c>
      <c r="I42" s="36">
        <f>'[1]вспомогат'!K39</f>
        <v>106.12434027600956</v>
      </c>
      <c r="J42" s="37">
        <f>'[1]вспомогат'!L39</f>
        <v>240527.33999999985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4652757.16</v>
      </c>
      <c r="F43" s="38">
        <f>'[1]вспомогат'!H40</f>
        <v>186962.75</v>
      </c>
      <c r="G43" s="39">
        <f>'[1]вспомогат'!I40</f>
        <v>31.03775573897857</v>
      </c>
      <c r="H43" s="35">
        <f>'[1]вспомогат'!J40</f>
        <v>-415409.25</v>
      </c>
      <c r="I43" s="36">
        <f>'[1]вспомогат'!K40</f>
        <v>167.30373991738296</v>
      </c>
      <c r="J43" s="37">
        <f>'[1]вспомогат'!L40</f>
        <v>1871733.1600000001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4665431.21</v>
      </c>
      <c r="F44" s="38">
        <f>'[1]вспомогат'!H41</f>
        <v>198457.26999999955</v>
      </c>
      <c r="G44" s="39">
        <f>'[1]вспомогат'!I41</f>
        <v>17.112073291657644</v>
      </c>
      <c r="H44" s="35">
        <f>'[1]вспомогат'!J41</f>
        <v>-961292.7300000004</v>
      </c>
      <c r="I44" s="36">
        <f>'[1]вспомогат'!K41</f>
        <v>116.71459177809815</v>
      </c>
      <c r="J44" s="37">
        <f>'[1]вспомогат'!L41</f>
        <v>668132.21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34115249.16</v>
      </c>
      <c r="F45" s="41">
        <f>SUM(F39:F44)</f>
        <v>1585108.459999998</v>
      </c>
      <c r="G45" s="42">
        <f>F45/D45*100</f>
        <v>30.495768785166298</v>
      </c>
      <c r="H45" s="41">
        <f>SUM(H39:H44)</f>
        <v>-3612689.540000002</v>
      </c>
      <c r="I45" s="43">
        <f>E45/C45*100</f>
        <v>118.54943381461074</v>
      </c>
      <c r="J45" s="41">
        <f>SUM(J39:J44)</f>
        <v>5338014.159999999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3587800747.66</v>
      </c>
      <c r="F46" s="53">
        <f>'[1]вспомогат'!H42</f>
        <v>193167581.06999987</v>
      </c>
      <c r="G46" s="54">
        <f>'[1]вспомогат'!I42</f>
        <v>37.50472044085241</v>
      </c>
      <c r="H46" s="53">
        <f>'[1]вспомогат'!J42</f>
        <v>-318268445.3900002</v>
      </c>
      <c r="I46" s="54">
        <f>'[1]вспомогат'!K42</f>
        <v>103.73711126758525</v>
      </c>
      <c r="J46" s="53">
        <f>'[1]вспомогат'!L42</f>
        <v>129249893.65999985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12.07.2016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2016-07-13T04:35:40Z</dcterms:created>
  <dcterms:modified xsi:type="dcterms:W3CDTF">2016-07-13T04:36:33Z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