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<sst xmlns="http://schemas.openxmlformats.org/spreadsheetml/2006/main" count="54" uniqueCount="49">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</sst>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14.07.2016</v>
          </cell>
        </row>
        <row r="6">
          <cell r="G6" t="str">
            <v>Фактично надійшло на 14.07.2016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797829976.6</v>
          </cell>
          <cell r="H10">
            <v>44820593.139999986</v>
          </cell>
          <cell r="I10">
            <v>72.31975224439168</v>
          </cell>
          <cell r="J10">
            <v>-17154996.860000014</v>
          </cell>
          <cell r="K10">
            <v>119.99307209676331</v>
          </cell>
          <cell r="L10">
            <v>132933276.60000002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1650073363.08</v>
          </cell>
          <cell r="H11">
            <v>103419047.07999992</v>
          </cell>
          <cell r="I11">
            <v>36.632177275585086</v>
          </cell>
          <cell r="J11">
            <v>-178898452.92000008</v>
          </cell>
          <cell r="K11">
            <v>90.94137237767055</v>
          </cell>
          <cell r="L11">
            <v>-164363036.92000008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130509015.18</v>
          </cell>
          <cell r="H12">
            <v>8454908.110000014</v>
          </cell>
          <cell r="I12">
            <v>48.58430301396625</v>
          </cell>
          <cell r="J12">
            <v>-8947642.889999986</v>
          </cell>
          <cell r="K12">
            <v>126.07402352415482</v>
          </cell>
          <cell r="L12">
            <v>26991247.180000007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221561931.37</v>
          </cell>
          <cell r="H13">
            <v>15044812</v>
          </cell>
          <cell r="I13">
            <v>57.38357529963412</v>
          </cell>
          <cell r="J13">
            <v>-11173164</v>
          </cell>
          <cell r="K13">
            <v>121.36784120855637</v>
          </cell>
          <cell r="L13">
            <v>39007863.370000005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168135682.02</v>
          </cell>
          <cell r="H14">
            <v>9204664.98000002</v>
          </cell>
          <cell r="I14">
            <v>28.99929107463539</v>
          </cell>
          <cell r="J14">
            <v>-22536335.01999998</v>
          </cell>
          <cell r="K14">
            <v>101.97148438002243</v>
          </cell>
          <cell r="L14">
            <v>3250682.0200000107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24417792.8</v>
          </cell>
          <cell r="H15">
            <v>1581112.870000001</v>
          </cell>
          <cell r="I15">
            <v>57.3958751247845</v>
          </cell>
          <cell r="J15">
            <v>-1173637.129999999</v>
          </cell>
          <cell r="K15">
            <v>104.53426375240007</v>
          </cell>
          <cell r="L15">
            <v>1059142.8000000007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18489802.21</v>
          </cell>
          <cell r="H16">
            <v>1101903.580000002</v>
          </cell>
          <cell r="I16">
            <v>42.45508902671098</v>
          </cell>
          <cell r="J16">
            <v>-1493553.419999998</v>
          </cell>
          <cell r="K16">
            <v>121.89333296327642</v>
          </cell>
          <cell r="L16">
            <v>3320964.210000001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89738288.31</v>
          </cell>
          <cell r="H17">
            <v>7345847.120000005</v>
          </cell>
          <cell r="I17">
            <v>60.5382521370959</v>
          </cell>
          <cell r="J17">
            <v>-4788376.879999995</v>
          </cell>
          <cell r="K17">
            <v>126.51894296383708</v>
          </cell>
          <cell r="L17">
            <v>18809551.310000002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7985620.4</v>
          </cell>
          <cell r="H18">
            <v>455171.5200000005</v>
          </cell>
          <cell r="I18">
            <v>22.87477988179957</v>
          </cell>
          <cell r="J18">
            <v>-1534668.4799999995</v>
          </cell>
          <cell r="K18">
            <v>99.77932053375103</v>
          </cell>
          <cell r="L18">
            <v>-17661.599999999627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6275684.78</v>
          </cell>
          <cell r="H19">
            <v>786078.8399999999</v>
          </cell>
          <cell r="I19">
            <v>40.59588576657847</v>
          </cell>
          <cell r="J19">
            <v>-1150272.1600000001</v>
          </cell>
          <cell r="K19">
            <v>107.98062273329958</v>
          </cell>
          <cell r="L19">
            <v>463822.78000000026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44601521.72</v>
          </cell>
          <cell r="H20">
            <v>3249768.7299999967</v>
          </cell>
          <cell r="I20">
            <v>51.21278503912931</v>
          </cell>
          <cell r="J20">
            <v>-3095851.2700000033</v>
          </cell>
          <cell r="K20">
            <v>133.60708186836118</v>
          </cell>
          <cell r="L20">
            <v>11218918.719999999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33048534.93</v>
          </cell>
          <cell r="H21">
            <v>2271378.960000001</v>
          </cell>
          <cell r="I21">
            <v>48.49265440711024</v>
          </cell>
          <cell r="J21">
            <v>-2412586.039999999</v>
          </cell>
          <cell r="K21">
            <v>125.00970685720931</v>
          </cell>
          <cell r="L21">
            <v>6611759.93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47445495.82</v>
          </cell>
          <cell r="H22">
            <v>2641676.0900000036</v>
          </cell>
          <cell r="I22">
            <v>44.82032075399676</v>
          </cell>
          <cell r="J22">
            <v>-3252248.9099999964</v>
          </cell>
          <cell r="K22">
            <v>136.16542544427506</v>
          </cell>
          <cell r="L22">
            <v>12601484.82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23199659.82</v>
          </cell>
          <cell r="H23">
            <v>1693155.4699999988</v>
          </cell>
          <cell r="I23">
            <v>46.47312793346688</v>
          </cell>
          <cell r="J23">
            <v>-1950144.5300000012</v>
          </cell>
          <cell r="K23">
            <v>125.42390560631453</v>
          </cell>
          <cell r="L23">
            <v>4702659.82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12500997.75</v>
          </cell>
          <cell r="H24">
            <v>686323.2200000007</v>
          </cell>
          <cell r="I24">
            <v>43.363006787600526</v>
          </cell>
          <cell r="J24">
            <v>-896415.7799999993</v>
          </cell>
          <cell r="K24">
            <v>138.1730007852021</v>
          </cell>
          <cell r="L24">
            <v>3453645.75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53383224.69</v>
          </cell>
          <cell r="H25">
            <v>3144818.059999995</v>
          </cell>
          <cell r="I25">
            <v>64.08657711008846</v>
          </cell>
          <cell r="J25">
            <v>-1762321.940000005</v>
          </cell>
          <cell r="K25">
            <v>143.5689788446219</v>
          </cell>
          <cell r="L25">
            <v>16200244.689999998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22727120.69</v>
          </cell>
          <cell r="H26">
            <v>2064833.2200000025</v>
          </cell>
          <cell r="I26">
            <v>48.95851539152436</v>
          </cell>
          <cell r="J26">
            <v>-2152682.7799999975</v>
          </cell>
          <cell r="K26">
            <v>126.11468984452246</v>
          </cell>
          <cell r="L26">
            <v>4706126.690000001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15474751.56</v>
          </cell>
          <cell r="H27">
            <v>1684675.3600000013</v>
          </cell>
          <cell r="I27">
            <v>42.78779665149548</v>
          </cell>
          <cell r="J27">
            <v>-2252604.6399999987</v>
          </cell>
          <cell r="K27">
            <v>105.34557962170561</v>
          </cell>
          <cell r="L27">
            <v>785239.5600000005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30905281.99</v>
          </cell>
          <cell r="H28">
            <v>2009258.8699999973</v>
          </cell>
          <cell r="I28">
            <v>48.98442622711016</v>
          </cell>
          <cell r="J28">
            <v>-2092573.1300000027</v>
          </cell>
          <cell r="K28">
            <v>111.04619069768027</v>
          </cell>
          <cell r="L28">
            <v>3074266.9899999984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54180883.25</v>
          </cell>
          <cell r="H29">
            <v>3365162.450000003</v>
          </cell>
          <cell r="I29">
            <v>54.0451257424021</v>
          </cell>
          <cell r="J29">
            <v>-2861416.549999997</v>
          </cell>
          <cell r="K29">
            <v>125.59012430345324</v>
          </cell>
          <cell r="L29">
            <v>11039845.25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23485011.08</v>
          </cell>
          <cell r="H30">
            <v>1551640.629999999</v>
          </cell>
          <cell r="I30">
            <v>36.85468882640507</v>
          </cell>
          <cell r="J30">
            <v>-2658517.370000001</v>
          </cell>
          <cell r="K30">
            <v>132.13740595799038</v>
          </cell>
          <cell r="L30">
            <v>5711837.079999998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25473832.49</v>
          </cell>
          <cell r="H31">
            <v>1941371.5299999975</v>
          </cell>
          <cell r="I31">
            <v>44.741536975225806</v>
          </cell>
          <cell r="J31">
            <v>-2397709.4700000025</v>
          </cell>
          <cell r="K31">
            <v>113.16234821279477</v>
          </cell>
          <cell r="L31">
            <v>2962959.4899999984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10833756.28</v>
          </cell>
          <cell r="H32">
            <v>919698.1999999993</v>
          </cell>
          <cell r="I32">
            <v>48.644216341040114</v>
          </cell>
          <cell r="J32">
            <v>-970964.8000000007</v>
          </cell>
          <cell r="K32">
            <v>131.06967040813623</v>
          </cell>
          <cell r="L32">
            <v>2568109.2799999993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18917423.1</v>
          </cell>
          <cell r="H33">
            <v>1821416.7800000012</v>
          </cell>
          <cell r="I33">
            <v>54.805973176192666</v>
          </cell>
          <cell r="J33">
            <v>-1501974.2199999988</v>
          </cell>
          <cell r="K33">
            <v>120.54426074446094</v>
          </cell>
          <cell r="L33">
            <v>3224081.1000000015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16524392.69</v>
          </cell>
          <cell r="H34">
            <v>1223477.7799999993</v>
          </cell>
          <cell r="I34">
            <v>41.575789436125525</v>
          </cell>
          <cell r="J34">
            <v>-1719287.2200000007</v>
          </cell>
          <cell r="K34">
            <v>119.1796725016967</v>
          </cell>
          <cell r="L34">
            <v>2659282.6899999995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39546418.43</v>
          </cell>
          <cell r="H35">
            <v>2679642.5600000024</v>
          </cell>
          <cell r="I35">
            <v>40.97485077736453</v>
          </cell>
          <cell r="J35">
            <v>-3860082.4399999976</v>
          </cell>
          <cell r="K35">
            <v>112.89013978178343</v>
          </cell>
          <cell r="L35">
            <v>4515530.43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3662113.98</v>
          </cell>
          <cell r="H36">
            <v>223916.5499999998</v>
          </cell>
          <cell r="I36">
            <v>28.21280255017826</v>
          </cell>
          <cell r="J36">
            <v>-569753.4500000002</v>
          </cell>
          <cell r="K36">
            <v>91.67133470009988</v>
          </cell>
          <cell r="L36">
            <v>-332716.02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11472593.95</v>
          </cell>
          <cell r="H37">
            <v>995400.1499999985</v>
          </cell>
          <cell r="I37">
            <v>70.43465477896291</v>
          </cell>
          <cell r="J37">
            <v>-417824.8500000015</v>
          </cell>
          <cell r="K37">
            <v>115.69794104228444</v>
          </cell>
          <cell r="L37">
            <v>1556605.9499999993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6048659.22</v>
          </cell>
          <cell r="H38">
            <v>421903.75</v>
          </cell>
          <cell r="I38">
            <v>50.68089458972145</v>
          </cell>
          <cell r="J38">
            <v>-410567.25</v>
          </cell>
          <cell r="K38">
            <v>145.37620935353573</v>
          </cell>
          <cell r="L38">
            <v>1887965.2199999997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4204119.11</v>
          </cell>
          <cell r="H39">
            <v>148893.46000000043</v>
          </cell>
          <cell r="I39">
            <v>37.56994776816139</v>
          </cell>
          <cell r="J39">
            <v>-247416.53999999957</v>
          </cell>
          <cell r="K39">
            <v>107.04586011101493</v>
          </cell>
          <cell r="L39">
            <v>276719.11000000034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4709977.54</v>
          </cell>
          <cell r="H40">
            <v>244183.1299999999</v>
          </cell>
          <cell r="I40">
            <v>40.53693232753181</v>
          </cell>
          <cell r="J40">
            <v>-358188.8700000001</v>
          </cell>
          <cell r="K40">
            <v>169.36126908649476</v>
          </cell>
          <cell r="L40">
            <v>1928953.54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4726402.52</v>
          </cell>
          <cell r="H41">
            <v>259428.57999999914</v>
          </cell>
          <cell r="I41">
            <v>22.369353740030103</v>
          </cell>
          <cell r="J41">
            <v>-900321.4200000009</v>
          </cell>
          <cell r="K41">
            <v>118.23990449551059</v>
          </cell>
          <cell r="L41">
            <v>729103.5199999996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3622089329.359999</v>
          </cell>
          <cell r="H42">
            <v>227456162.77000004</v>
          </cell>
          <cell r="I42">
            <v>44.16206772370636</v>
          </cell>
          <cell r="J42">
            <v>-284688480.8500001</v>
          </cell>
          <cell r="K42">
            <v>104.72852597124191</v>
          </cell>
          <cell r="L42">
            <v>163538475.35999918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797829976.6</v>
      </c>
      <c r="F10" s="33">
        <f>'[1]вспомогат'!H10</f>
        <v>44820593.139999986</v>
      </c>
      <c r="G10" s="34">
        <f>'[1]вспомогат'!I10</f>
        <v>72.31975224439168</v>
      </c>
      <c r="H10" s="35">
        <f>'[1]вспомогат'!J10</f>
        <v>-17154996.860000014</v>
      </c>
      <c r="I10" s="36">
        <f>'[1]вспомогат'!K10</f>
        <v>119.99307209676331</v>
      </c>
      <c r="J10" s="37">
        <f>'[1]вспомогат'!L10</f>
        <v>132933276.60000002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1650073363.08</v>
      </c>
      <c r="F12" s="38">
        <f>'[1]вспомогат'!H11</f>
        <v>103419047.07999992</v>
      </c>
      <c r="G12" s="39">
        <f>'[1]вспомогат'!I11</f>
        <v>36.632177275585086</v>
      </c>
      <c r="H12" s="35">
        <f>'[1]вспомогат'!J11</f>
        <v>-178898452.92000008</v>
      </c>
      <c r="I12" s="36">
        <f>'[1]вспомогат'!K11</f>
        <v>90.94137237767055</v>
      </c>
      <c r="J12" s="37">
        <f>'[1]вспомогат'!L11</f>
        <v>-164363036.92000008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130509015.18</v>
      </c>
      <c r="F13" s="38">
        <f>'[1]вспомогат'!H12</f>
        <v>8454908.110000014</v>
      </c>
      <c r="G13" s="39">
        <f>'[1]вспомогат'!I12</f>
        <v>48.58430301396625</v>
      </c>
      <c r="H13" s="35">
        <f>'[1]вспомогат'!J12</f>
        <v>-8947642.889999986</v>
      </c>
      <c r="I13" s="36">
        <f>'[1]вспомогат'!K12</f>
        <v>126.07402352415482</v>
      </c>
      <c r="J13" s="37">
        <f>'[1]вспомогат'!L12</f>
        <v>26991247.180000007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221561931.37</v>
      </c>
      <c r="F14" s="38">
        <f>'[1]вспомогат'!H13</f>
        <v>15044812</v>
      </c>
      <c r="G14" s="39">
        <f>'[1]вспомогат'!I13</f>
        <v>57.38357529963412</v>
      </c>
      <c r="H14" s="35">
        <f>'[1]вспомогат'!J13</f>
        <v>-11173164</v>
      </c>
      <c r="I14" s="36">
        <f>'[1]вспомогат'!K13</f>
        <v>121.36784120855637</v>
      </c>
      <c r="J14" s="37">
        <f>'[1]вспомогат'!L13</f>
        <v>39007863.370000005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168135682.02</v>
      </c>
      <c r="F15" s="38">
        <f>'[1]вспомогат'!H14</f>
        <v>9204664.98000002</v>
      </c>
      <c r="G15" s="39">
        <f>'[1]вспомогат'!I14</f>
        <v>28.99929107463539</v>
      </c>
      <c r="H15" s="35">
        <f>'[1]вспомогат'!J14</f>
        <v>-22536335.01999998</v>
      </c>
      <c r="I15" s="36">
        <f>'[1]вспомогат'!K14</f>
        <v>101.97148438002243</v>
      </c>
      <c r="J15" s="37">
        <f>'[1]вспомогат'!L14</f>
        <v>3250682.0200000107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24417792.8</v>
      </c>
      <c r="F16" s="38">
        <f>'[1]вспомогат'!H15</f>
        <v>1581112.870000001</v>
      </c>
      <c r="G16" s="39">
        <f>'[1]вспомогат'!I15</f>
        <v>57.3958751247845</v>
      </c>
      <c r="H16" s="35">
        <f>'[1]вспомогат'!J15</f>
        <v>-1173637.129999999</v>
      </c>
      <c r="I16" s="36">
        <f>'[1]вспомогат'!K15</f>
        <v>104.53426375240007</v>
      </c>
      <c r="J16" s="37">
        <f>'[1]вспомогат'!L15</f>
        <v>1059142.8000000007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2194697784.4500003</v>
      </c>
      <c r="F17" s="41">
        <f>SUM(F12:F16)</f>
        <v>137704545.03999996</v>
      </c>
      <c r="G17" s="42">
        <f>F17/D17*100</f>
        <v>38.20522765267917</v>
      </c>
      <c r="H17" s="41">
        <f>SUM(H12:H16)</f>
        <v>-222729231.96000004</v>
      </c>
      <c r="I17" s="43">
        <f>E17/C17*100</f>
        <v>95.89059425246937</v>
      </c>
      <c r="J17" s="41">
        <f>SUM(J12:J16)</f>
        <v>-94054101.55000006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18489802.21</v>
      </c>
      <c r="F18" s="45">
        <f>'[1]вспомогат'!H16</f>
        <v>1101903.580000002</v>
      </c>
      <c r="G18" s="46">
        <f>'[1]вспомогат'!I16</f>
        <v>42.45508902671098</v>
      </c>
      <c r="H18" s="47">
        <f>'[1]вспомогат'!J16</f>
        <v>-1493553.419999998</v>
      </c>
      <c r="I18" s="48">
        <f>'[1]вспомогат'!K16</f>
        <v>121.89333296327642</v>
      </c>
      <c r="J18" s="49">
        <f>'[1]вспомогат'!L16</f>
        <v>3320964.210000001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89738288.31</v>
      </c>
      <c r="F19" s="38">
        <f>'[1]вспомогат'!H17</f>
        <v>7345847.120000005</v>
      </c>
      <c r="G19" s="39">
        <f>'[1]вспомогат'!I17</f>
        <v>60.5382521370959</v>
      </c>
      <c r="H19" s="35">
        <f>'[1]вспомогат'!J17</f>
        <v>-4788376.879999995</v>
      </c>
      <c r="I19" s="36">
        <f>'[1]вспомогат'!K17</f>
        <v>126.51894296383708</v>
      </c>
      <c r="J19" s="37">
        <f>'[1]вспомогат'!L17</f>
        <v>18809551.310000002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7985620.4</v>
      </c>
      <c r="F20" s="38">
        <f>'[1]вспомогат'!H18</f>
        <v>455171.5200000005</v>
      </c>
      <c r="G20" s="39">
        <f>'[1]вспомогат'!I18</f>
        <v>22.87477988179957</v>
      </c>
      <c r="H20" s="35">
        <f>'[1]вспомогат'!J18</f>
        <v>-1534668.4799999995</v>
      </c>
      <c r="I20" s="36">
        <f>'[1]вспомогат'!K18</f>
        <v>99.77932053375103</v>
      </c>
      <c r="J20" s="37">
        <f>'[1]вспомогат'!L18</f>
        <v>-17661.599999999627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6275684.78</v>
      </c>
      <c r="F21" s="38">
        <f>'[1]вспомогат'!H19</f>
        <v>786078.8399999999</v>
      </c>
      <c r="G21" s="39">
        <f>'[1]вспомогат'!I19</f>
        <v>40.59588576657847</v>
      </c>
      <c r="H21" s="35">
        <f>'[1]вспомогат'!J19</f>
        <v>-1150272.1600000001</v>
      </c>
      <c r="I21" s="36">
        <f>'[1]вспомогат'!K19</f>
        <v>107.98062273329958</v>
      </c>
      <c r="J21" s="37">
        <f>'[1]вспомогат'!L19</f>
        <v>463822.78000000026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44601521.72</v>
      </c>
      <c r="F22" s="38">
        <f>'[1]вспомогат'!H20</f>
        <v>3249768.7299999967</v>
      </c>
      <c r="G22" s="39">
        <f>'[1]вспомогат'!I20</f>
        <v>51.21278503912931</v>
      </c>
      <c r="H22" s="35">
        <f>'[1]вспомогат'!J20</f>
        <v>-3095851.2700000033</v>
      </c>
      <c r="I22" s="36">
        <f>'[1]вспомогат'!K20</f>
        <v>133.60708186836118</v>
      </c>
      <c r="J22" s="37">
        <f>'[1]вспомогат'!L20</f>
        <v>11218918.719999999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33048534.93</v>
      </c>
      <c r="F23" s="38">
        <f>'[1]вспомогат'!H21</f>
        <v>2271378.960000001</v>
      </c>
      <c r="G23" s="39">
        <f>'[1]вспомогат'!I21</f>
        <v>48.49265440711024</v>
      </c>
      <c r="H23" s="35">
        <f>'[1]вспомогат'!J21</f>
        <v>-2412586.039999999</v>
      </c>
      <c r="I23" s="36">
        <f>'[1]вспомогат'!K21</f>
        <v>125.00970685720931</v>
      </c>
      <c r="J23" s="37">
        <f>'[1]вспомогат'!L21</f>
        <v>6611759.93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47445495.82</v>
      </c>
      <c r="F24" s="38">
        <f>'[1]вспомогат'!H22</f>
        <v>2641676.0900000036</v>
      </c>
      <c r="G24" s="39">
        <f>'[1]вспомогат'!I22</f>
        <v>44.82032075399676</v>
      </c>
      <c r="H24" s="35">
        <f>'[1]вспомогат'!J22</f>
        <v>-3252248.9099999964</v>
      </c>
      <c r="I24" s="36">
        <f>'[1]вспомогат'!K22</f>
        <v>136.16542544427506</v>
      </c>
      <c r="J24" s="37">
        <f>'[1]вспомогат'!L22</f>
        <v>12601484.82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23199659.82</v>
      </c>
      <c r="F25" s="38">
        <f>'[1]вспомогат'!H23</f>
        <v>1693155.4699999988</v>
      </c>
      <c r="G25" s="39">
        <f>'[1]вспомогат'!I23</f>
        <v>46.47312793346688</v>
      </c>
      <c r="H25" s="35">
        <f>'[1]вспомогат'!J23</f>
        <v>-1950144.5300000012</v>
      </c>
      <c r="I25" s="36">
        <f>'[1]вспомогат'!K23</f>
        <v>125.42390560631453</v>
      </c>
      <c r="J25" s="37">
        <f>'[1]вспомогат'!L23</f>
        <v>4702659.82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12500997.75</v>
      </c>
      <c r="F26" s="38">
        <f>'[1]вспомогат'!H24</f>
        <v>686323.2200000007</v>
      </c>
      <c r="G26" s="39">
        <f>'[1]вспомогат'!I24</f>
        <v>43.363006787600526</v>
      </c>
      <c r="H26" s="35">
        <f>'[1]вспомогат'!J24</f>
        <v>-896415.7799999993</v>
      </c>
      <c r="I26" s="36">
        <f>'[1]вспомогат'!K24</f>
        <v>138.1730007852021</v>
      </c>
      <c r="J26" s="37">
        <f>'[1]вспомогат'!L24</f>
        <v>3453645.75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53383224.69</v>
      </c>
      <c r="F27" s="38">
        <f>'[1]вспомогат'!H25</f>
        <v>3144818.059999995</v>
      </c>
      <c r="G27" s="39">
        <f>'[1]вспомогат'!I25</f>
        <v>64.08657711008846</v>
      </c>
      <c r="H27" s="35">
        <f>'[1]вспомогат'!J25</f>
        <v>-1762321.940000005</v>
      </c>
      <c r="I27" s="36">
        <f>'[1]вспомогат'!K25</f>
        <v>143.5689788446219</v>
      </c>
      <c r="J27" s="37">
        <f>'[1]вспомогат'!L25</f>
        <v>16200244.689999998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22727120.69</v>
      </c>
      <c r="F28" s="38">
        <f>'[1]вспомогат'!H26</f>
        <v>2064833.2200000025</v>
      </c>
      <c r="G28" s="39">
        <f>'[1]вспомогат'!I26</f>
        <v>48.95851539152436</v>
      </c>
      <c r="H28" s="35">
        <f>'[1]вспомогат'!J26</f>
        <v>-2152682.7799999975</v>
      </c>
      <c r="I28" s="36">
        <f>'[1]вспомогат'!K26</f>
        <v>126.11468984452246</v>
      </c>
      <c r="J28" s="37">
        <f>'[1]вспомогат'!L26</f>
        <v>4706126.690000001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15474751.56</v>
      </c>
      <c r="F29" s="38">
        <f>'[1]вспомогат'!H27</f>
        <v>1684675.3600000013</v>
      </c>
      <c r="G29" s="39">
        <f>'[1]вспомогат'!I27</f>
        <v>42.78779665149548</v>
      </c>
      <c r="H29" s="35">
        <f>'[1]вспомогат'!J27</f>
        <v>-2252604.6399999987</v>
      </c>
      <c r="I29" s="36">
        <f>'[1]вспомогат'!K27</f>
        <v>105.34557962170561</v>
      </c>
      <c r="J29" s="37">
        <f>'[1]вспомогат'!L27</f>
        <v>785239.5600000005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30905281.99</v>
      </c>
      <c r="F30" s="38">
        <f>'[1]вспомогат'!H28</f>
        <v>2009258.8699999973</v>
      </c>
      <c r="G30" s="39">
        <f>'[1]вспомогат'!I28</f>
        <v>48.98442622711016</v>
      </c>
      <c r="H30" s="35">
        <f>'[1]вспомогат'!J28</f>
        <v>-2092573.1300000027</v>
      </c>
      <c r="I30" s="36">
        <f>'[1]вспомогат'!K28</f>
        <v>111.04619069768027</v>
      </c>
      <c r="J30" s="37">
        <f>'[1]вспомогат'!L28</f>
        <v>3074266.9899999984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54180883.25</v>
      </c>
      <c r="F31" s="38">
        <f>'[1]вспомогат'!H29</f>
        <v>3365162.450000003</v>
      </c>
      <c r="G31" s="39">
        <f>'[1]вспомогат'!I29</f>
        <v>54.0451257424021</v>
      </c>
      <c r="H31" s="35">
        <f>'[1]вспомогат'!J29</f>
        <v>-2861416.549999997</v>
      </c>
      <c r="I31" s="36">
        <f>'[1]вспомогат'!K29</f>
        <v>125.59012430345324</v>
      </c>
      <c r="J31" s="37">
        <f>'[1]вспомогат'!L29</f>
        <v>11039845.25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23485011.08</v>
      </c>
      <c r="F32" s="38">
        <f>'[1]вспомогат'!H30</f>
        <v>1551640.629999999</v>
      </c>
      <c r="G32" s="39">
        <f>'[1]вспомогат'!I30</f>
        <v>36.85468882640507</v>
      </c>
      <c r="H32" s="35">
        <f>'[1]вспомогат'!J30</f>
        <v>-2658517.370000001</v>
      </c>
      <c r="I32" s="36">
        <f>'[1]вспомогат'!K30</f>
        <v>132.13740595799038</v>
      </c>
      <c r="J32" s="37">
        <f>'[1]вспомогат'!L30</f>
        <v>5711837.079999998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25473832.49</v>
      </c>
      <c r="F33" s="38">
        <f>'[1]вспомогат'!H31</f>
        <v>1941371.5299999975</v>
      </c>
      <c r="G33" s="39">
        <f>'[1]вспомогат'!I31</f>
        <v>44.741536975225806</v>
      </c>
      <c r="H33" s="35">
        <f>'[1]вспомогат'!J31</f>
        <v>-2397709.4700000025</v>
      </c>
      <c r="I33" s="36">
        <f>'[1]вспомогат'!K31</f>
        <v>113.16234821279477</v>
      </c>
      <c r="J33" s="37">
        <f>'[1]вспомогат'!L31</f>
        <v>2962959.4899999984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10833756.28</v>
      </c>
      <c r="F34" s="38">
        <f>'[1]вспомогат'!H32</f>
        <v>919698.1999999993</v>
      </c>
      <c r="G34" s="39">
        <f>'[1]вспомогат'!I32</f>
        <v>48.644216341040114</v>
      </c>
      <c r="H34" s="35">
        <f>'[1]вспомогат'!J32</f>
        <v>-970964.8000000007</v>
      </c>
      <c r="I34" s="36">
        <f>'[1]вспомогат'!K32</f>
        <v>131.06967040813623</v>
      </c>
      <c r="J34" s="37">
        <f>'[1]вспомогат'!L32</f>
        <v>2568109.2799999993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18917423.1</v>
      </c>
      <c r="F35" s="38">
        <f>'[1]вспомогат'!H33</f>
        <v>1821416.7800000012</v>
      </c>
      <c r="G35" s="39">
        <f>'[1]вспомогат'!I33</f>
        <v>54.805973176192666</v>
      </c>
      <c r="H35" s="35">
        <f>'[1]вспомогат'!J33</f>
        <v>-1501974.2199999988</v>
      </c>
      <c r="I35" s="36">
        <f>'[1]вспомогат'!K33</f>
        <v>120.54426074446094</v>
      </c>
      <c r="J35" s="37">
        <f>'[1]вспомогат'!L33</f>
        <v>3224081.1000000015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16524392.69</v>
      </c>
      <c r="F36" s="38">
        <f>'[1]вспомогат'!H34</f>
        <v>1223477.7799999993</v>
      </c>
      <c r="G36" s="39">
        <f>'[1]вспомогат'!I34</f>
        <v>41.575789436125525</v>
      </c>
      <c r="H36" s="35">
        <f>'[1]вспомогат'!J34</f>
        <v>-1719287.2200000007</v>
      </c>
      <c r="I36" s="36">
        <f>'[1]вспомогат'!K34</f>
        <v>119.1796725016967</v>
      </c>
      <c r="J36" s="37">
        <f>'[1]вспомогат'!L34</f>
        <v>2659282.6899999995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39546418.43</v>
      </c>
      <c r="F37" s="38">
        <f>'[1]вспомогат'!H35</f>
        <v>2679642.5600000024</v>
      </c>
      <c r="G37" s="39">
        <f>'[1]вспомогат'!I35</f>
        <v>40.97485077736453</v>
      </c>
      <c r="H37" s="35">
        <f>'[1]вспомогат'!J35</f>
        <v>-3860082.4399999976</v>
      </c>
      <c r="I37" s="36">
        <f>'[1]вспомогат'!K35</f>
        <v>112.89013978178343</v>
      </c>
      <c r="J37" s="37">
        <f>'[1]вспомогат'!L35</f>
        <v>4515530.43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594737701.99</v>
      </c>
      <c r="F38" s="41">
        <f>SUM(F18:F37)</f>
        <v>42637298.97000001</v>
      </c>
      <c r="G38" s="42">
        <f>F38/D38*100</f>
        <v>48.76091341289225</v>
      </c>
      <c r="H38" s="41">
        <f>SUM(H18:H37)</f>
        <v>-44804252.02999999</v>
      </c>
      <c r="I38" s="43">
        <f>E38/C38*100</f>
        <v>124.91208417306636</v>
      </c>
      <c r="J38" s="41">
        <f>SUM(J18:J37)</f>
        <v>118612668.99000001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3662113.98</v>
      </c>
      <c r="F39" s="38">
        <f>'[1]вспомогат'!H36</f>
        <v>223916.5499999998</v>
      </c>
      <c r="G39" s="39">
        <f>'[1]вспомогат'!I36</f>
        <v>28.21280255017826</v>
      </c>
      <c r="H39" s="35">
        <f>'[1]вспомогат'!J36</f>
        <v>-569753.4500000002</v>
      </c>
      <c r="I39" s="36">
        <f>'[1]вспомогат'!K36</f>
        <v>91.67133470009988</v>
      </c>
      <c r="J39" s="37">
        <f>'[1]вспомогат'!L36</f>
        <v>-332716.02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11472593.95</v>
      </c>
      <c r="F40" s="38">
        <f>'[1]вспомогат'!H37</f>
        <v>995400.1499999985</v>
      </c>
      <c r="G40" s="39">
        <f>'[1]вспомогат'!I37</f>
        <v>70.43465477896291</v>
      </c>
      <c r="H40" s="35">
        <f>'[1]вспомогат'!J37</f>
        <v>-417824.8500000015</v>
      </c>
      <c r="I40" s="36">
        <f>'[1]вспомогат'!K37</f>
        <v>115.69794104228444</v>
      </c>
      <c r="J40" s="37">
        <f>'[1]вспомогат'!L37</f>
        <v>1556605.9499999993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6048659.22</v>
      </c>
      <c r="F41" s="38">
        <f>'[1]вспомогат'!H38</f>
        <v>421903.75</v>
      </c>
      <c r="G41" s="39">
        <f>'[1]вспомогат'!I38</f>
        <v>50.68089458972145</v>
      </c>
      <c r="H41" s="35">
        <f>'[1]вспомогат'!J38</f>
        <v>-410567.25</v>
      </c>
      <c r="I41" s="36">
        <f>'[1]вспомогат'!K38</f>
        <v>145.37620935353573</v>
      </c>
      <c r="J41" s="37">
        <f>'[1]вспомогат'!L38</f>
        <v>1887965.2199999997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4204119.11</v>
      </c>
      <c r="F42" s="38">
        <f>'[1]вспомогат'!H39</f>
        <v>148893.46000000043</v>
      </c>
      <c r="G42" s="39">
        <f>'[1]вспомогат'!I39</f>
        <v>37.56994776816139</v>
      </c>
      <c r="H42" s="35">
        <f>'[1]вспомогат'!J39</f>
        <v>-247416.53999999957</v>
      </c>
      <c r="I42" s="36">
        <f>'[1]вспомогат'!K39</f>
        <v>107.04586011101493</v>
      </c>
      <c r="J42" s="37">
        <f>'[1]вспомогат'!L39</f>
        <v>276719.11000000034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4709977.54</v>
      </c>
      <c r="F43" s="38">
        <f>'[1]вспомогат'!H40</f>
        <v>244183.1299999999</v>
      </c>
      <c r="G43" s="39">
        <f>'[1]вспомогат'!I40</f>
        <v>40.53693232753181</v>
      </c>
      <c r="H43" s="35">
        <f>'[1]вспомогат'!J40</f>
        <v>-358188.8700000001</v>
      </c>
      <c r="I43" s="36">
        <f>'[1]вспомогат'!K40</f>
        <v>169.36126908649476</v>
      </c>
      <c r="J43" s="37">
        <f>'[1]вспомогат'!L40</f>
        <v>1928953.54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4726402.52</v>
      </c>
      <c r="F44" s="38">
        <f>'[1]вспомогат'!H41</f>
        <v>259428.57999999914</v>
      </c>
      <c r="G44" s="39">
        <f>'[1]вспомогат'!I41</f>
        <v>22.369353740030103</v>
      </c>
      <c r="H44" s="35">
        <f>'[1]вспомогат'!J41</f>
        <v>-900321.4200000009</v>
      </c>
      <c r="I44" s="36">
        <f>'[1]вспомогат'!K41</f>
        <v>118.23990449551059</v>
      </c>
      <c r="J44" s="37">
        <f>'[1]вспомогат'!L41</f>
        <v>729103.5199999996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34823866.31999999</v>
      </c>
      <c r="F45" s="41">
        <f>SUM(F39:F44)</f>
        <v>2293725.619999998</v>
      </c>
      <c r="G45" s="42">
        <f>F45/D45*100</f>
        <v>44.12879492431214</v>
      </c>
      <c r="H45" s="41">
        <f>SUM(H39:H44)</f>
        <v>-2904072.380000002</v>
      </c>
      <c r="I45" s="43">
        <f>E45/C45*100</f>
        <v>121.01185649003455</v>
      </c>
      <c r="J45" s="41">
        <f>SUM(J39:J44)</f>
        <v>6046631.319999998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3622089329.359999</v>
      </c>
      <c r="F46" s="53">
        <f>'[1]вспомогат'!H42</f>
        <v>227456162.77000004</v>
      </c>
      <c r="G46" s="54">
        <f>'[1]вспомогат'!I42</f>
        <v>44.16206772370636</v>
      </c>
      <c r="H46" s="53">
        <f>'[1]вспомогат'!J42</f>
        <v>-284688480.8500001</v>
      </c>
      <c r="I46" s="54">
        <f>'[1]вспомогат'!K42</f>
        <v>104.72852597124191</v>
      </c>
      <c r="J46" s="53">
        <f>'[1]вспомогат'!L42</f>
        <v>163538475.35999918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2016-07-15T04:45:28Z</dcterms:created>
  <dcterms:modified xsi:type="dcterms:W3CDTF">2016-07-15T04:46:44Z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