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<sst xmlns="http://schemas.openxmlformats.org/spreadsheetml/2006/main" count="54" uniqueCount="49">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</sst>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06.07.2016</v>
          </cell>
        </row>
        <row r="6">
          <cell r="G6" t="str">
            <v>Фактично надійшло на 06.07.2016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768641311.87</v>
          </cell>
          <cell r="H10">
            <v>15631928.409999967</v>
          </cell>
          <cell r="I10">
            <v>25.222718186305233</v>
          </cell>
          <cell r="J10">
            <v>-46343661.59000003</v>
          </cell>
          <cell r="K10">
            <v>115.60311727671382</v>
          </cell>
          <cell r="L10">
            <v>103744611.87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1589368461.05</v>
          </cell>
          <cell r="H11">
            <v>42714145.04999995</v>
          </cell>
          <cell r="I11">
            <v>15.129825480177441</v>
          </cell>
          <cell r="J11">
            <v>-239603354.95000005</v>
          </cell>
          <cell r="K11">
            <v>87.59571077002202</v>
          </cell>
          <cell r="L11">
            <v>-225067938.95000005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125285089.2</v>
          </cell>
          <cell r="H12">
            <v>3230982.13000001</v>
          </cell>
          <cell r="I12">
            <v>18.566140849120398</v>
          </cell>
          <cell r="J12">
            <v>-14171568.86999999</v>
          </cell>
          <cell r="K12">
            <v>121.02761836982421</v>
          </cell>
          <cell r="L12">
            <v>21767321.200000003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217893520.85</v>
          </cell>
          <cell r="H13">
            <v>11376401.47999999</v>
          </cell>
          <cell r="I13">
            <v>43.391608414013305</v>
          </cell>
          <cell r="J13">
            <v>-14841574.52000001</v>
          </cell>
          <cell r="K13">
            <v>119.35834859073094</v>
          </cell>
          <cell r="L13">
            <v>35339452.849999994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162178373.52</v>
          </cell>
          <cell r="H14">
            <v>3247356.480000019</v>
          </cell>
          <cell r="I14">
            <v>10.23079449292719</v>
          </cell>
          <cell r="J14">
            <v>-28493643.51999998</v>
          </cell>
          <cell r="K14">
            <v>98.35847622282198</v>
          </cell>
          <cell r="L14">
            <v>-2706626.4799999893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23615778.5</v>
          </cell>
          <cell r="H15">
            <v>779098.5700000003</v>
          </cell>
          <cell r="I15">
            <v>28.28200635266359</v>
          </cell>
          <cell r="J15">
            <v>-1975651.4299999997</v>
          </cell>
          <cell r="K15">
            <v>101.10078493406083</v>
          </cell>
          <cell r="L15">
            <v>257128.5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17767859.82</v>
          </cell>
          <cell r="H16">
            <v>379961.19000000134</v>
          </cell>
          <cell r="I16">
            <v>14.639471584387694</v>
          </cell>
          <cell r="J16">
            <v>-2215495.8099999987</v>
          </cell>
          <cell r="K16">
            <v>117.13395462460605</v>
          </cell>
          <cell r="L16">
            <v>2599021.8200000003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83793254.72</v>
          </cell>
          <cell r="H17">
            <v>1400813.5300000012</v>
          </cell>
          <cell r="I17">
            <v>11.544319026911001</v>
          </cell>
          <cell r="J17">
            <v>-10733410.469999999</v>
          </cell>
          <cell r="K17">
            <v>118.13724347016077</v>
          </cell>
          <cell r="L17">
            <v>12864517.719999999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7666884.81</v>
          </cell>
          <cell r="H18">
            <v>136435.9299999997</v>
          </cell>
          <cell r="I18">
            <v>6.856628171109221</v>
          </cell>
          <cell r="J18">
            <v>-1853404.0700000003</v>
          </cell>
          <cell r="K18">
            <v>95.7967595044133</v>
          </cell>
          <cell r="L18">
            <v>-336397.1900000004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5702999.33</v>
          </cell>
          <cell r="H19">
            <v>213393.38999999966</v>
          </cell>
          <cell r="I19">
            <v>11.020387832577857</v>
          </cell>
          <cell r="J19">
            <v>-1722957.6100000003</v>
          </cell>
          <cell r="K19">
            <v>98.1268882502716</v>
          </cell>
          <cell r="L19">
            <v>-108862.66999999993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42746209.3</v>
          </cell>
          <cell r="H20">
            <v>1394456.309999995</v>
          </cell>
          <cell r="I20">
            <v>21.97509951746236</v>
          </cell>
          <cell r="J20">
            <v>-4951163.690000005</v>
          </cell>
          <cell r="K20">
            <v>128.04935942233143</v>
          </cell>
          <cell r="L20">
            <v>9363606.299999997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31603454.92</v>
          </cell>
          <cell r="H21">
            <v>826298.950000003</v>
          </cell>
          <cell r="I21">
            <v>17.641014610484984</v>
          </cell>
          <cell r="J21">
            <v>-3857666.049999997</v>
          </cell>
          <cell r="K21">
            <v>119.54353327892679</v>
          </cell>
          <cell r="L21">
            <v>5166679.920000002</v>
          </cell>
        </row>
        <row r="22">
          <cell r="B22">
            <v>63800683</v>
          </cell>
          <cell r="C22">
            <v>34774011</v>
          </cell>
          <cell r="D22">
            <v>5823925</v>
          </cell>
          <cell r="G22">
            <v>45343657.18</v>
          </cell>
          <cell r="H22">
            <v>539837.450000003</v>
          </cell>
          <cell r="I22">
            <v>9.26930635267458</v>
          </cell>
          <cell r="J22">
            <v>-5284087.549999997</v>
          </cell>
          <cell r="K22">
            <v>130.3952459783831</v>
          </cell>
          <cell r="L22">
            <v>10569646.18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21956922.89</v>
          </cell>
          <cell r="H23">
            <v>450418.5399999991</v>
          </cell>
          <cell r="I23">
            <v>12.362927565668464</v>
          </cell>
          <cell r="J23">
            <v>-3192881.460000001</v>
          </cell>
          <cell r="K23">
            <v>118.70531918689518</v>
          </cell>
          <cell r="L23">
            <v>3459922.8900000006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12068915.61</v>
          </cell>
          <cell r="H24">
            <v>254241.08000000007</v>
          </cell>
          <cell r="I24">
            <v>16.063361046894027</v>
          </cell>
          <cell r="J24">
            <v>-1328497.92</v>
          </cell>
          <cell r="K24">
            <v>133.39721511885466</v>
          </cell>
          <cell r="L24">
            <v>3021563.6099999994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50809447.58</v>
          </cell>
          <cell r="H25">
            <v>571040.9499999955</v>
          </cell>
          <cell r="I25">
            <v>11.636940254404715</v>
          </cell>
          <cell r="J25">
            <v>-4336099.0500000045</v>
          </cell>
          <cell r="K25">
            <v>136.64705620689895</v>
          </cell>
          <cell r="L25">
            <v>13626467.579999998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21371865.71</v>
          </cell>
          <cell r="H26">
            <v>709578.2400000021</v>
          </cell>
          <cell r="I26">
            <v>16.824553599796708</v>
          </cell>
          <cell r="J26">
            <v>-3507937.759999998</v>
          </cell>
          <cell r="K26">
            <v>118.59426683123029</v>
          </cell>
          <cell r="L26">
            <v>3350871.710000001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14705060.33</v>
          </cell>
          <cell r="H27">
            <v>914984.1300000008</v>
          </cell>
          <cell r="I27">
            <v>23.23899062296816</v>
          </cell>
          <cell r="J27">
            <v>-3022295.869999999</v>
          </cell>
          <cell r="K27">
            <v>100.10584647059753</v>
          </cell>
          <cell r="L27">
            <v>15548.330000000075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29567239.47</v>
          </cell>
          <cell r="H28">
            <v>671216.3499999978</v>
          </cell>
          <cell r="I28">
            <v>16.363818654688874</v>
          </cell>
          <cell r="J28">
            <v>-3430615.6500000022</v>
          </cell>
          <cell r="K28">
            <v>106.23845184949236</v>
          </cell>
          <cell r="L28">
            <v>1736224.4699999988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52068567.06</v>
          </cell>
          <cell r="H29">
            <v>1252846.2600000054</v>
          </cell>
          <cell r="I29">
            <v>20.12094056784641</v>
          </cell>
          <cell r="J29">
            <v>-4973732.739999995</v>
          </cell>
          <cell r="K29">
            <v>120.69382071891735</v>
          </cell>
          <cell r="L29">
            <v>8927529.060000002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22467266.22</v>
          </cell>
          <cell r="H30">
            <v>533895.7699999996</v>
          </cell>
          <cell r="I30">
            <v>12.681133819680865</v>
          </cell>
          <cell r="J30">
            <v>-3676262.2300000004</v>
          </cell>
          <cell r="K30">
            <v>126.41110822411348</v>
          </cell>
          <cell r="L30">
            <v>4694092.219999999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24273385.44</v>
          </cell>
          <cell r="H31">
            <v>740924.4800000004</v>
          </cell>
          <cell r="I31">
            <v>17.07560840648055</v>
          </cell>
          <cell r="J31">
            <v>-3598156.5199999996</v>
          </cell>
          <cell r="K31">
            <v>107.8296050090994</v>
          </cell>
          <cell r="L31">
            <v>1762512.4400000013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10307065.1</v>
          </cell>
          <cell r="H32">
            <v>393007.01999999955</v>
          </cell>
          <cell r="I32">
            <v>20.78673036918793</v>
          </cell>
          <cell r="J32">
            <v>-1497655.9800000004</v>
          </cell>
          <cell r="K32">
            <v>124.69762016209982</v>
          </cell>
          <cell r="L32">
            <v>2041418.0999999996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17774019.29</v>
          </cell>
          <cell r="H33">
            <v>678012.9699999988</v>
          </cell>
          <cell r="I33">
            <v>20.401239878184626</v>
          </cell>
          <cell r="J33">
            <v>-2645378.030000001</v>
          </cell>
          <cell r="K33">
            <v>113.25834414365022</v>
          </cell>
          <cell r="L33">
            <v>2080677.289999999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15617870.96</v>
          </cell>
          <cell r="H34">
            <v>316956.05000000075</v>
          </cell>
          <cell r="I34">
            <v>10.77068845116755</v>
          </cell>
          <cell r="J34">
            <v>-2625808.9499999993</v>
          </cell>
          <cell r="K34">
            <v>112.64152220934417</v>
          </cell>
          <cell r="L34">
            <v>1752760.960000001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37869912.03</v>
          </cell>
          <cell r="H35">
            <v>1003136.1600000039</v>
          </cell>
          <cell r="I35">
            <v>15.339118388005671</v>
          </cell>
          <cell r="J35">
            <v>-5536588.839999996</v>
          </cell>
          <cell r="K35">
            <v>108.10434502830759</v>
          </cell>
          <cell r="L35">
            <v>2839024.030000001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3497048.26</v>
          </cell>
          <cell r="H36">
            <v>58850.82999999961</v>
          </cell>
          <cell r="I36">
            <v>7.415025136391649</v>
          </cell>
          <cell r="J36">
            <v>-734819.1700000004</v>
          </cell>
          <cell r="K36">
            <v>87.53935111131138</v>
          </cell>
          <cell r="L36">
            <v>-497781.7400000002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10795996.59</v>
          </cell>
          <cell r="H37">
            <v>318802.7899999991</v>
          </cell>
          <cell r="I37">
            <v>22.55853031187526</v>
          </cell>
          <cell r="J37">
            <v>-1094422.210000001</v>
          </cell>
          <cell r="K37">
            <v>108.87464355543794</v>
          </cell>
          <cell r="L37">
            <v>880008.5899999999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5799458.61</v>
          </cell>
          <cell r="H38">
            <v>172703.1400000006</v>
          </cell>
          <cell r="I38">
            <v>20.745844599992143</v>
          </cell>
          <cell r="J38">
            <v>-659767.8599999994</v>
          </cell>
          <cell r="K38">
            <v>139.38680926787694</v>
          </cell>
          <cell r="L38">
            <v>1638764.6100000003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4108758.38</v>
          </cell>
          <cell r="H39">
            <v>53532.72999999998</v>
          </cell>
          <cell r="I39">
            <v>13.507791880093862</v>
          </cell>
          <cell r="J39">
            <v>-342777.27</v>
          </cell>
          <cell r="K39">
            <v>104.61777206294241</v>
          </cell>
          <cell r="L39">
            <v>181358.3799999999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4567777.93</v>
          </cell>
          <cell r="H40">
            <v>101983.51999999955</v>
          </cell>
          <cell r="I40">
            <v>16.93032212652639</v>
          </cell>
          <cell r="J40">
            <v>-500388.48000000045</v>
          </cell>
          <cell r="K40">
            <v>164.24805862876406</v>
          </cell>
          <cell r="L40">
            <v>1786753.9299999997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4508454.67</v>
          </cell>
          <cell r="H41">
            <v>41480.729999999516</v>
          </cell>
          <cell r="I41">
            <v>3.576695839620566</v>
          </cell>
          <cell r="J41">
            <v>-1118269.2700000005</v>
          </cell>
          <cell r="K41">
            <v>112.78752652728754</v>
          </cell>
          <cell r="L41">
            <v>511155.6699999999</v>
          </cell>
        </row>
        <row r="42">
          <cell r="B42">
            <v>6088164925</v>
          </cell>
          <cell r="C42">
            <v>3458480854</v>
          </cell>
          <cell r="D42">
            <v>514978716</v>
          </cell>
          <cell r="G42">
            <v>3485741887.2</v>
          </cell>
          <cell r="H42">
            <v>91108720.60999995</v>
          </cell>
          <cell r="I42">
            <v>17.691744877860145</v>
          </cell>
          <cell r="J42">
            <v>-419419551.1300001</v>
          </cell>
          <cell r="K42">
            <v>100.78823721601553</v>
          </cell>
          <cell r="L42">
            <v>27261033.19999981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768641311.87</v>
      </c>
      <c r="F10" s="33">
        <f>'[1]вспомогат'!H10</f>
        <v>15631928.409999967</v>
      </c>
      <c r="G10" s="34">
        <f>'[1]вспомогат'!I10</f>
        <v>25.222718186305233</v>
      </c>
      <c r="H10" s="35">
        <f>'[1]вспомогат'!J10</f>
        <v>-46343661.59000003</v>
      </c>
      <c r="I10" s="36">
        <f>'[1]вспомогат'!K10</f>
        <v>115.60311727671382</v>
      </c>
      <c r="J10" s="37">
        <f>'[1]вспомогат'!L10</f>
        <v>103744611.87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1589368461.05</v>
      </c>
      <c r="F12" s="38">
        <f>'[1]вспомогат'!H11</f>
        <v>42714145.04999995</v>
      </c>
      <c r="G12" s="39">
        <f>'[1]вспомогат'!I11</f>
        <v>15.129825480177441</v>
      </c>
      <c r="H12" s="35">
        <f>'[1]вспомогат'!J11</f>
        <v>-239603354.95000005</v>
      </c>
      <c r="I12" s="36">
        <f>'[1]вспомогат'!K11</f>
        <v>87.59571077002202</v>
      </c>
      <c r="J12" s="37">
        <f>'[1]вспомогат'!L11</f>
        <v>-225067938.95000005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125285089.2</v>
      </c>
      <c r="F13" s="38">
        <f>'[1]вспомогат'!H12</f>
        <v>3230982.13000001</v>
      </c>
      <c r="G13" s="39">
        <f>'[1]вспомогат'!I12</f>
        <v>18.566140849120398</v>
      </c>
      <c r="H13" s="35">
        <f>'[1]вспомогат'!J12</f>
        <v>-14171568.86999999</v>
      </c>
      <c r="I13" s="36">
        <f>'[1]вспомогат'!K12</f>
        <v>121.02761836982421</v>
      </c>
      <c r="J13" s="37">
        <f>'[1]вспомогат'!L12</f>
        <v>21767321.200000003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217893520.85</v>
      </c>
      <c r="F14" s="38">
        <f>'[1]вспомогат'!H13</f>
        <v>11376401.47999999</v>
      </c>
      <c r="G14" s="39">
        <f>'[1]вспомогат'!I13</f>
        <v>43.391608414013305</v>
      </c>
      <c r="H14" s="35">
        <f>'[1]вспомогат'!J13</f>
        <v>-14841574.52000001</v>
      </c>
      <c r="I14" s="36">
        <f>'[1]вспомогат'!K13</f>
        <v>119.35834859073094</v>
      </c>
      <c r="J14" s="37">
        <f>'[1]вспомогат'!L13</f>
        <v>35339452.849999994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162178373.52</v>
      </c>
      <c r="F15" s="38">
        <f>'[1]вспомогат'!H14</f>
        <v>3247356.480000019</v>
      </c>
      <c r="G15" s="39">
        <f>'[1]вспомогат'!I14</f>
        <v>10.23079449292719</v>
      </c>
      <c r="H15" s="35">
        <f>'[1]вспомогат'!J14</f>
        <v>-28493643.51999998</v>
      </c>
      <c r="I15" s="36">
        <f>'[1]вспомогат'!K14</f>
        <v>98.35847622282198</v>
      </c>
      <c r="J15" s="37">
        <f>'[1]вспомогат'!L14</f>
        <v>-2706626.4799999893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23615778.5</v>
      </c>
      <c r="F16" s="38">
        <f>'[1]вспомогат'!H15</f>
        <v>779098.5700000003</v>
      </c>
      <c r="G16" s="39">
        <f>'[1]вспомогат'!I15</f>
        <v>28.28200635266359</v>
      </c>
      <c r="H16" s="35">
        <f>'[1]вспомогат'!J15</f>
        <v>-1975651.4299999997</v>
      </c>
      <c r="I16" s="36">
        <f>'[1]вспомогат'!K15</f>
        <v>101.10078493406083</v>
      </c>
      <c r="J16" s="37">
        <f>'[1]вспомогат'!L15</f>
        <v>257128.5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2118341223.12</v>
      </c>
      <c r="F17" s="41">
        <f>SUM(F12:F16)</f>
        <v>61347983.70999997</v>
      </c>
      <c r="G17" s="42">
        <f>F17/D17*100</f>
        <v>17.02059785312517</v>
      </c>
      <c r="H17" s="41">
        <f>SUM(H12:H16)</f>
        <v>-299085793.29</v>
      </c>
      <c r="I17" s="43">
        <f>E17/C17*100</f>
        <v>92.55442829245143</v>
      </c>
      <c r="J17" s="41">
        <f>SUM(J12:J16)</f>
        <v>-170410662.88000005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17767859.82</v>
      </c>
      <c r="F18" s="45">
        <f>'[1]вспомогат'!H16</f>
        <v>379961.19000000134</v>
      </c>
      <c r="G18" s="46">
        <f>'[1]вспомогат'!I16</f>
        <v>14.639471584387694</v>
      </c>
      <c r="H18" s="47">
        <f>'[1]вспомогат'!J16</f>
        <v>-2215495.8099999987</v>
      </c>
      <c r="I18" s="48">
        <f>'[1]вспомогат'!K16</f>
        <v>117.13395462460605</v>
      </c>
      <c r="J18" s="49">
        <f>'[1]вспомогат'!L16</f>
        <v>2599021.8200000003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83793254.72</v>
      </c>
      <c r="F19" s="38">
        <f>'[1]вспомогат'!H17</f>
        <v>1400813.5300000012</v>
      </c>
      <c r="G19" s="39">
        <f>'[1]вспомогат'!I17</f>
        <v>11.544319026911001</v>
      </c>
      <c r="H19" s="35">
        <f>'[1]вспомогат'!J17</f>
        <v>-10733410.469999999</v>
      </c>
      <c r="I19" s="36">
        <f>'[1]вспомогат'!K17</f>
        <v>118.13724347016077</v>
      </c>
      <c r="J19" s="37">
        <f>'[1]вспомогат'!L17</f>
        <v>12864517.719999999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7666884.81</v>
      </c>
      <c r="F20" s="38">
        <f>'[1]вспомогат'!H18</f>
        <v>136435.9299999997</v>
      </c>
      <c r="G20" s="39">
        <f>'[1]вспомогат'!I18</f>
        <v>6.856628171109221</v>
      </c>
      <c r="H20" s="35">
        <f>'[1]вспомогат'!J18</f>
        <v>-1853404.0700000003</v>
      </c>
      <c r="I20" s="36">
        <f>'[1]вспомогат'!K18</f>
        <v>95.7967595044133</v>
      </c>
      <c r="J20" s="37">
        <f>'[1]вспомогат'!L18</f>
        <v>-336397.1900000004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5702999.33</v>
      </c>
      <c r="F21" s="38">
        <f>'[1]вспомогат'!H19</f>
        <v>213393.38999999966</v>
      </c>
      <c r="G21" s="39">
        <f>'[1]вспомогат'!I19</f>
        <v>11.020387832577857</v>
      </c>
      <c r="H21" s="35">
        <f>'[1]вспомогат'!J19</f>
        <v>-1722957.6100000003</v>
      </c>
      <c r="I21" s="36">
        <f>'[1]вспомогат'!K19</f>
        <v>98.1268882502716</v>
      </c>
      <c r="J21" s="37">
        <f>'[1]вспомогат'!L19</f>
        <v>-108862.66999999993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42746209.3</v>
      </c>
      <c r="F22" s="38">
        <f>'[1]вспомогат'!H20</f>
        <v>1394456.309999995</v>
      </c>
      <c r="G22" s="39">
        <f>'[1]вспомогат'!I20</f>
        <v>21.97509951746236</v>
      </c>
      <c r="H22" s="35">
        <f>'[1]вспомогат'!J20</f>
        <v>-4951163.690000005</v>
      </c>
      <c r="I22" s="36">
        <f>'[1]вспомогат'!K20</f>
        <v>128.04935942233143</v>
      </c>
      <c r="J22" s="37">
        <f>'[1]вспомогат'!L20</f>
        <v>9363606.299999997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31603454.92</v>
      </c>
      <c r="F23" s="38">
        <f>'[1]вспомогат'!H21</f>
        <v>826298.950000003</v>
      </c>
      <c r="G23" s="39">
        <f>'[1]вспомогат'!I21</f>
        <v>17.641014610484984</v>
      </c>
      <c r="H23" s="35">
        <f>'[1]вспомогат'!J21</f>
        <v>-3857666.049999997</v>
      </c>
      <c r="I23" s="36">
        <f>'[1]вспомогат'!K21</f>
        <v>119.54353327892679</v>
      </c>
      <c r="J23" s="37">
        <f>'[1]вспомогат'!L21</f>
        <v>5166679.920000002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34774011</v>
      </c>
      <c r="D24" s="38">
        <f>'[1]вспомогат'!D22</f>
        <v>5823925</v>
      </c>
      <c r="E24" s="33">
        <f>'[1]вспомогат'!G22</f>
        <v>45343657.18</v>
      </c>
      <c r="F24" s="38">
        <f>'[1]вспомогат'!H22</f>
        <v>539837.450000003</v>
      </c>
      <c r="G24" s="39">
        <f>'[1]вспомогат'!I22</f>
        <v>9.26930635267458</v>
      </c>
      <c r="H24" s="35">
        <f>'[1]вспомогат'!J22</f>
        <v>-5284087.549999997</v>
      </c>
      <c r="I24" s="36">
        <f>'[1]вспомогат'!K22</f>
        <v>130.3952459783831</v>
      </c>
      <c r="J24" s="37">
        <f>'[1]вспомогат'!L22</f>
        <v>10569646.18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21956922.89</v>
      </c>
      <c r="F25" s="38">
        <f>'[1]вспомогат'!H23</f>
        <v>450418.5399999991</v>
      </c>
      <c r="G25" s="39">
        <f>'[1]вспомогат'!I23</f>
        <v>12.362927565668464</v>
      </c>
      <c r="H25" s="35">
        <f>'[1]вспомогат'!J23</f>
        <v>-3192881.460000001</v>
      </c>
      <c r="I25" s="36">
        <f>'[1]вспомогат'!K23</f>
        <v>118.70531918689518</v>
      </c>
      <c r="J25" s="37">
        <f>'[1]вспомогат'!L23</f>
        <v>3459922.8900000006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12068915.61</v>
      </c>
      <c r="F26" s="38">
        <f>'[1]вспомогат'!H24</f>
        <v>254241.08000000007</v>
      </c>
      <c r="G26" s="39">
        <f>'[1]вспомогат'!I24</f>
        <v>16.063361046894027</v>
      </c>
      <c r="H26" s="35">
        <f>'[1]вспомогат'!J24</f>
        <v>-1328497.92</v>
      </c>
      <c r="I26" s="36">
        <f>'[1]вспомогат'!K24</f>
        <v>133.39721511885466</v>
      </c>
      <c r="J26" s="37">
        <f>'[1]вспомогат'!L24</f>
        <v>3021563.6099999994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50809447.58</v>
      </c>
      <c r="F27" s="38">
        <f>'[1]вспомогат'!H25</f>
        <v>571040.9499999955</v>
      </c>
      <c r="G27" s="39">
        <f>'[1]вспомогат'!I25</f>
        <v>11.636940254404715</v>
      </c>
      <c r="H27" s="35">
        <f>'[1]вспомогат'!J25</f>
        <v>-4336099.0500000045</v>
      </c>
      <c r="I27" s="36">
        <f>'[1]вспомогат'!K25</f>
        <v>136.64705620689895</v>
      </c>
      <c r="J27" s="37">
        <f>'[1]вспомогат'!L25</f>
        <v>13626467.579999998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21371865.71</v>
      </c>
      <c r="F28" s="38">
        <f>'[1]вспомогат'!H26</f>
        <v>709578.2400000021</v>
      </c>
      <c r="G28" s="39">
        <f>'[1]вспомогат'!I26</f>
        <v>16.824553599796708</v>
      </c>
      <c r="H28" s="35">
        <f>'[1]вспомогат'!J26</f>
        <v>-3507937.759999998</v>
      </c>
      <c r="I28" s="36">
        <f>'[1]вспомогат'!K26</f>
        <v>118.59426683123029</v>
      </c>
      <c r="J28" s="37">
        <f>'[1]вспомогат'!L26</f>
        <v>3350871.710000001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14705060.33</v>
      </c>
      <c r="F29" s="38">
        <f>'[1]вспомогат'!H27</f>
        <v>914984.1300000008</v>
      </c>
      <c r="G29" s="39">
        <f>'[1]вспомогат'!I27</f>
        <v>23.23899062296816</v>
      </c>
      <c r="H29" s="35">
        <f>'[1]вспомогат'!J27</f>
        <v>-3022295.869999999</v>
      </c>
      <c r="I29" s="36">
        <f>'[1]вспомогат'!K27</f>
        <v>100.10584647059753</v>
      </c>
      <c r="J29" s="37">
        <f>'[1]вспомогат'!L27</f>
        <v>15548.330000000075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29567239.47</v>
      </c>
      <c r="F30" s="38">
        <f>'[1]вспомогат'!H28</f>
        <v>671216.3499999978</v>
      </c>
      <c r="G30" s="39">
        <f>'[1]вспомогат'!I28</f>
        <v>16.363818654688874</v>
      </c>
      <c r="H30" s="35">
        <f>'[1]вспомогат'!J28</f>
        <v>-3430615.6500000022</v>
      </c>
      <c r="I30" s="36">
        <f>'[1]вспомогат'!K28</f>
        <v>106.23845184949236</v>
      </c>
      <c r="J30" s="37">
        <f>'[1]вспомогат'!L28</f>
        <v>1736224.4699999988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52068567.06</v>
      </c>
      <c r="F31" s="38">
        <f>'[1]вспомогат'!H29</f>
        <v>1252846.2600000054</v>
      </c>
      <c r="G31" s="39">
        <f>'[1]вспомогат'!I29</f>
        <v>20.12094056784641</v>
      </c>
      <c r="H31" s="35">
        <f>'[1]вспомогат'!J29</f>
        <v>-4973732.739999995</v>
      </c>
      <c r="I31" s="36">
        <f>'[1]вспомогат'!K29</f>
        <v>120.69382071891735</v>
      </c>
      <c r="J31" s="37">
        <f>'[1]вспомогат'!L29</f>
        <v>8927529.060000002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22467266.22</v>
      </c>
      <c r="F32" s="38">
        <f>'[1]вспомогат'!H30</f>
        <v>533895.7699999996</v>
      </c>
      <c r="G32" s="39">
        <f>'[1]вспомогат'!I30</f>
        <v>12.681133819680865</v>
      </c>
      <c r="H32" s="35">
        <f>'[1]вспомогат'!J30</f>
        <v>-3676262.2300000004</v>
      </c>
      <c r="I32" s="36">
        <f>'[1]вспомогат'!K30</f>
        <v>126.41110822411348</v>
      </c>
      <c r="J32" s="37">
        <f>'[1]вспомогат'!L30</f>
        <v>4694092.219999999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24273385.44</v>
      </c>
      <c r="F33" s="38">
        <f>'[1]вспомогат'!H31</f>
        <v>740924.4800000004</v>
      </c>
      <c r="G33" s="39">
        <f>'[1]вспомогат'!I31</f>
        <v>17.07560840648055</v>
      </c>
      <c r="H33" s="35">
        <f>'[1]вспомогат'!J31</f>
        <v>-3598156.5199999996</v>
      </c>
      <c r="I33" s="36">
        <f>'[1]вспомогат'!K31</f>
        <v>107.8296050090994</v>
      </c>
      <c r="J33" s="37">
        <f>'[1]вспомогат'!L31</f>
        <v>1762512.4400000013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10307065.1</v>
      </c>
      <c r="F34" s="38">
        <f>'[1]вспомогат'!H32</f>
        <v>393007.01999999955</v>
      </c>
      <c r="G34" s="39">
        <f>'[1]вспомогат'!I32</f>
        <v>20.78673036918793</v>
      </c>
      <c r="H34" s="35">
        <f>'[1]вспомогат'!J32</f>
        <v>-1497655.9800000004</v>
      </c>
      <c r="I34" s="36">
        <f>'[1]вспомогат'!K32</f>
        <v>124.69762016209982</v>
      </c>
      <c r="J34" s="37">
        <f>'[1]вспомогат'!L32</f>
        <v>2041418.0999999996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17774019.29</v>
      </c>
      <c r="F35" s="38">
        <f>'[1]вспомогат'!H33</f>
        <v>678012.9699999988</v>
      </c>
      <c r="G35" s="39">
        <f>'[1]вспомогат'!I33</f>
        <v>20.401239878184626</v>
      </c>
      <c r="H35" s="35">
        <f>'[1]вспомогат'!J33</f>
        <v>-2645378.030000001</v>
      </c>
      <c r="I35" s="36">
        <f>'[1]вспомогат'!K33</f>
        <v>113.25834414365022</v>
      </c>
      <c r="J35" s="37">
        <f>'[1]вспомогат'!L33</f>
        <v>2080677.289999999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15617870.96</v>
      </c>
      <c r="F36" s="38">
        <f>'[1]вспомогат'!H34</f>
        <v>316956.05000000075</v>
      </c>
      <c r="G36" s="39">
        <f>'[1]вспомогат'!I34</f>
        <v>10.77068845116755</v>
      </c>
      <c r="H36" s="35">
        <f>'[1]вспомогат'!J34</f>
        <v>-2625808.9499999993</v>
      </c>
      <c r="I36" s="36">
        <f>'[1]вспомогат'!K34</f>
        <v>112.64152220934417</v>
      </c>
      <c r="J36" s="37">
        <f>'[1]вспомогат'!L34</f>
        <v>1752760.960000001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37869912.03</v>
      </c>
      <c r="F37" s="38">
        <f>'[1]вспомогат'!H35</f>
        <v>1003136.1600000039</v>
      </c>
      <c r="G37" s="39">
        <f>'[1]вспомогат'!I35</f>
        <v>15.339118388005671</v>
      </c>
      <c r="H37" s="35">
        <f>'[1]вспомогат'!J35</f>
        <v>-5536588.839999996</v>
      </c>
      <c r="I37" s="36">
        <f>'[1]вспомогат'!K35</f>
        <v>108.10434502830759</v>
      </c>
      <c r="J37" s="37">
        <f>'[1]вспомогат'!L35</f>
        <v>2839024.030000001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476055033</v>
      </c>
      <c r="D38" s="41">
        <f>SUM(D18:D37)</f>
        <v>87371551</v>
      </c>
      <c r="E38" s="41">
        <f>SUM(E18:E37)</f>
        <v>565481857.77</v>
      </c>
      <c r="F38" s="41">
        <f>SUM(F18:F37)</f>
        <v>13381454.750000007</v>
      </c>
      <c r="G38" s="42">
        <f>F38/D38*100</f>
        <v>15.315574230792823</v>
      </c>
      <c r="H38" s="41">
        <f>SUM(H18:H37)</f>
        <v>-73990096.25</v>
      </c>
      <c r="I38" s="43">
        <f>E38/C38*100</f>
        <v>118.78497622563732</v>
      </c>
      <c r="J38" s="41">
        <f>SUM(J18:J37)</f>
        <v>89426824.76999998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3497048.26</v>
      </c>
      <c r="F39" s="38">
        <f>'[1]вспомогат'!H36</f>
        <v>58850.82999999961</v>
      </c>
      <c r="G39" s="39">
        <f>'[1]вспомогат'!I36</f>
        <v>7.415025136391649</v>
      </c>
      <c r="H39" s="35">
        <f>'[1]вспомогат'!J36</f>
        <v>-734819.1700000004</v>
      </c>
      <c r="I39" s="36">
        <f>'[1]вспомогат'!K36</f>
        <v>87.53935111131138</v>
      </c>
      <c r="J39" s="37">
        <f>'[1]вспомогат'!L36</f>
        <v>-497781.7400000002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10795996.59</v>
      </c>
      <c r="F40" s="38">
        <f>'[1]вспомогат'!H37</f>
        <v>318802.7899999991</v>
      </c>
      <c r="G40" s="39">
        <f>'[1]вспомогат'!I37</f>
        <v>22.55853031187526</v>
      </c>
      <c r="H40" s="35">
        <f>'[1]вспомогат'!J37</f>
        <v>-1094422.210000001</v>
      </c>
      <c r="I40" s="36">
        <f>'[1]вспомогат'!K37</f>
        <v>108.87464355543794</v>
      </c>
      <c r="J40" s="37">
        <f>'[1]вспомогат'!L37</f>
        <v>880008.5899999999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5799458.61</v>
      </c>
      <c r="F41" s="38">
        <f>'[1]вспомогат'!H38</f>
        <v>172703.1400000006</v>
      </c>
      <c r="G41" s="39">
        <f>'[1]вспомогат'!I38</f>
        <v>20.745844599992143</v>
      </c>
      <c r="H41" s="35">
        <f>'[1]вспомогат'!J38</f>
        <v>-659767.8599999994</v>
      </c>
      <c r="I41" s="36">
        <f>'[1]вспомогат'!K38</f>
        <v>139.38680926787694</v>
      </c>
      <c r="J41" s="37">
        <f>'[1]вспомогат'!L38</f>
        <v>1638764.6100000003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4108758.38</v>
      </c>
      <c r="F42" s="38">
        <f>'[1]вспомогат'!H39</f>
        <v>53532.72999999998</v>
      </c>
      <c r="G42" s="39">
        <f>'[1]вспомогат'!I39</f>
        <v>13.507791880093862</v>
      </c>
      <c r="H42" s="35">
        <f>'[1]вспомогат'!J39</f>
        <v>-342777.27</v>
      </c>
      <c r="I42" s="36">
        <f>'[1]вспомогат'!K39</f>
        <v>104.61777206294241</v>
      </c>
      <c r="J42" s="37">
        <f>'[1]вспомогат'!L39</f>
        <v>181358.3799999999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4567777.93</v>
      </c>
      <c r="F43" s="38">
        <f>'[1]вспомогат'!H40</f>
        <v>101983.51999999955</v>
      </c>
      <c r="G43" s="39">
        <f>'[1]вспомогат'!I40</f>
        <v>16.93032212652639</v>
      </c>
      <c r="H43" s="35">
        <f>'[1]вспомогат'!J40</f>
        <v>-500388.48000000045</v>
      </c>
      <c r="I43" s="36">
        <f>'[1]вспомогат'!K40</f>
        <v>164.24805862876406</v>
      </c>
      <c r="J43" s="37">
        <f>'[1]вспомогат'!L40</f>
        <v>1786753.9299999997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4508454.67</v>
      </c>
      <c r="F44" s="38">
        <f>'[1]вспомогат'!H41</f>
        <v>41480.729999999516</v>
      </c>
      <c r="G44" s="39">
        <f>'[1]вспомогат'!I41</f>
        <v>3.576695839620566</v>
      </c>
      <c r="H44" s="35">
        <f>'[1]вспомогат'!J41</f>
        <v>-1118269.2700000005</v>
      </c>
      <c r="I44" s="36">
        <f>'[1]вспомогат'!K41</f>
        <v>112.78752652728754</v>
      </c>
      <c r="J44" s="37">
        <f>'[1]вспомогат'!L41</f>
        <v>511155.6699999999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33277494.439999998</v>
      </c>
      <c r="F45" s="41">
        <f>SUM(F39:F44)</f>
        <v>747353.7399999984</v>
      </c>
      <c r="G45" s="42">
        <f>F45/D45*100</f>
        <v>14.378275954548414</v>
      </c>
      <c r="H45" s="41">
        <f>SUM(H39:H44)</f>
        <v>-4450444.260000002</v>
      </c>
      <c r="I45" s="43">
        <f>E45/C45*100</f>
        <v>115.63826211934538</v>
      </c>
      <c r="J45" s="41">
        <f>SUM(J39:J44)</f>
        <v>4500259.4399999995</v>
      </c>
    </row>
    <row r="46" spans="1:10" ht="15.75" customHeight="1">
      <c r="A46" s="52" t="s">
        <v>48</v>
      </c>
      <c r="B46" s="53">
        <f>'[1]вспомогат'!B42</f>
        <v>6088164925</v>
      </c>
      <c r="C46" s="53">
        <f>'[1]вспомогат'!C42</f>
        <v>3458480854</v>
      </c>
      <c r="D46" s="53">
        <f>'[1]вспомогат'!D42</f>
        <v>514978716</v>
      </c>
      <c r="E46" s="53">
        <f>'[1]вспомогат'!G42</f>
        <v>3485741887.2</v>
      </c>
      <c r="F46" s="53">
        <f>'[1]вспомогат'!H42</f>
        <v>91108720.60999995</v>
      </c>
      <c r="G46" s="54">
        <f>'[1]вспомогат'!I42</f>
        <v>17.691744877860145</v>
      </c>
      <c r="H46" s="53">
        <f>'[1]вспомогат'!J42</f>
        <v>-419419551.1300001</v>
      </c>
      <c r="I46" s="54">
        <f>'[1]вспомогат'!K42</f>
        <v>100.78823721601553</v>
      </c>
      <c r="J46" s="53">
        <f>'[1]вспомогат'!L42</f>
        <v>27261033.19999981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06.07.2016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2016-07-07T04:44:37Z</dcterms:created>
  <dcterms:modified xsi:type="dcterms:W3CDTF">2016-07-07T04:45:21Z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