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<sst xmlns="http://schemas.openxmlformats.org/spreadsheetml/2006/main" count="54" uniqueCount="49">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</sst>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05.07.2016</v>
          </cell>
        </row>
        <row r="6">
          <cell r="G6" t="str">
            <v>Фактично надійшло на 05.07.2016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761496204.98</v>
          </cell>
          <cell r="H10">
            <v>8486821.51999998</v>
          </cell>
          <cell r="I10">
            <v>13.693813193226529</v>
          </cell>
          <cell r="J10">
            <v>-53488768.48000002</v>
          </cell>
          <cell r="K10">
            <v>114.52849818325164</v>
          </cell>
          <cell r="L10">
            <v>96599504.98000002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1574294494.81</v>
          </cell>
          <cell r="H11">
            <v>27640178.809999943</v>
          </cell>
          <cell r="I11">
            <v>9.790458901768378</v>
          </cell>
          <cell r="J11">
            <v>-254677321.19000006</v>
          </cell>
          <cell r="K11">
            <v>86.76493123760083</v>
          </cell>
          <cell r="L11">
            <v>-240141905.19000006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124813013.55</v>
          </cell>
          <cell r="H12">
            <v>2758906.480000004</v>
          </cell>
          <cell r="I12">
            <v>15.85346010478581</v>
          </cell>
          <cell r="J12">
            <v>-14643644.519999996</v>
          </cell>
          <cell r="K12">
            <v>120.57158491863929</v>
          </cell>
          <cell r="L12">
            <v>21295245.549999997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208114692.48</v>
          </cell>
          <cell r="H13">
            <v>1597573.1099999845</v>
          </cell>
          <cell r="I13">
            <v>6.093426548258281</v>
          </cell>
          <cell r="J13">
            <v>-24620402.890000015</v>
          </cell>
          <cell r="K13">
            <v>114.00167345490213</v>
          </cell>
          <cell r="L13">
            <v>25560624.47999999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161193854.3</v>
          </cell>
          <cell r="H14">
            <v>2262837.2600000203</v>
          </cell>
          <cell r="I14">
            <v>7.1290673261712625</v>
          </cell>
          <cell r="J14">
            <v>-29478162.73999998</v>
          </cell>
          <cell r="K14">
            <v>97.76138175091731</v>
          </cell>
          <cell r="L14">
            <v>-3691145.699999988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23511342.97</v>
          </cell>
          <cell r="H15">
            <v>674663.0399999991</v>
          </cell>
          <cell r="I15">
            <v>24.49089899264903</v>
          </cell>
          <cell r="J15">
            <v>-2080086.960000001</v>
          </cell>
          <cell r="K15">
            <v>100.6536891900859</v>
          </cell>
          <cell r="L15">
            <v>152692.9699999988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17531003.21</v>
          </cell>
          <cell r="H16">
            <v>143104.58000000194</v>
          </cell>
          <cell r="I16">
            <v>5.513656361866212</v>
          </cell>
          <cell r="J16">
            <v>-2452352.419999998</v>
          </cell>
          <cell r="K16">
            <v>115.57248623790433</v>
          </cell>
          <cell r="L16">
            <v>2362165.210000001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83469723.91</v>
          </cell>
          <cell r="H17">
            <v>1077282.7199999988</v>
          </cell>
          <cell r="I17">
            <v>8.878052028708213</v>
          </cell>
          <cell r="J17">
            <v>-11056941.280000001</v>
          </cell>
          <cell r="K17">
            <v>117.68110844832891</v>
          </cell>
          <cell r="L17">
            <v>12540986.909999996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7595576.08</v>
          </cell>
          <cell r="H18">
            <v>65127.200000000186</v>
          </cell>
          <cell r="I18">
            <v>3.272986772805863</v>
          </cell>
          <cell r="J18">
            <v>-1924712.7999999998</v>
          </cell>
          <cell r="K18">
            <v>94.90576590953562</v>
          </cell>
          <cell r="L18">
            <v>-407705.9199999999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5668584.02</v>
          </cell>
          <cell r="H19">
            <v>178978.07999999914</v>
          </cell>
          <cell r="I19">
            <v>9.24305975517864</v>
          </cell>
          <cell r="J19">
            <v>-1757372.9200000009</v>
          </cell>
          <cell r="K19">
            <v>97.53473189831416</v>
          </cell>
          <cell r="L19">
            <v>-143277.98000000045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42183071.59</v>
          </cell>
          <cell r="H20">
            <v>831318.6000000015</v>
          </cell>
          <cell r="I20">
            <v>13.10066786224201</v>
          </cell>
          <cell r="J20">
            <v>-5514301.3999999985</v>
          </cell>
          <cell r="K20">
            <v>126.36243971148686</v>
          </cell>
          <cell r="L20">
            <v>8800468.590000004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31213462.42</v>
          </cell>
          <cell r="H21">
            <v>436306.450000003</v>
          </cell>
          <cell r="I21">
            <v>9.31489560660686</v>
          </cell>
          <cell r="J21">
            <v>-4247658.549999997</v>
          </cell>
          <cell r="K21">
            <v>118.06834388839033</v>
          </cell>
          <cell r="L21">
            <v>4776687.420000002</v>
          </cell>
        </row>
        <row r="22">
          <cell r="B22">
            <v>63800683</v>
          </cell>
          <cell r="C22">
            <v>34774011</v>
          </cell>
          <cell r="D22">
            <v>5823925</v>
          </cell>
          <cell r="G22">
            <v>45154560.36</v>
          </cell>
          <cell r="H22">
            <v>350740.6300000027</v>
          </cell>
          <cell r="I22">
            <v>6.022409800950436</v>
          </cell>
          <cell r="J22">
            <v>-5473184.369999997</v>
          </cell>
          <cell r="K22">
            <v>129.8514582053822</v>
          </cell>
          <cell r="L22">
            <v>10380549.36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21775472.59</v>
          </cell>
          <cell r="H23">
            <v>268968.23999999836</v>
          </cell>
          <cell r="I23">
            <v>7.38254439656351</v>
          </cell>
          <cell r="J23">
            <v>-3374331.7600000016</v>
          </cell>
          <cell r="K23">
            <v>117.72434767800183</v>
          </cell>
          <cell r="L23">
            <v>3278472.59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11971204.01</v>
          </cell>
          <cell r="H24">
            <v>156529.48000000045</v>
          </cell>
          <cell r="I24">
            <v>9.889784733932787</v>
          </cell>
          <cell r="J24">
            <v>-1426209.5199999996</v>
          </cell>
          <cell r="K24">
            <v>132.3172129259478</v>
          </cell>
          <cell r="L24">
            <v>2923852.01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50603648.33</v>
          </cell>
          <cell r="H25">
            <v>365241.69999999553</v>
          </cell>
          <cell r="I25">
            <v>7.443066633517599</v>
          </cell>
          <cell r="J25">
            <v>-4541898.3000000045</v>
          </cell>
          <cell r="K25">
            <v>136.0935791859609</v>
          </cell>
          <cell r="L25">
            <v>13420668.329999998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21149241.81</v>
          </cell>
          <cell r="H26">
            <v>486954.33999999985</v>
          </cell>
          <cell r="I26">
            <v>11.545998639957734</v>
          </cell>
          <cell r="J26">
            <v>-3730561.66</v>
          </cell>
          <cell r="K26">
            <v>117.35890822670491</v>
          </cell>
          <cell r="L26">
            <v>3128247.8099999987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14558731.85</v>
          </cell>
          <cell r="H27">
            <v>768655.6500000004</v>
          </cell>
          <cell r="I27">
            <v>19.522504114515616</v>
          </cell>
          <cell r="J27">
            <v>-3168624.3499999996</v>
          </cell>
          <cell r="K27">
            <v>99.10970391664475</v>
          </cell>
          <cell r="L27">
            <v>-130780.15000000037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29242975.9</v>
          </cell>
          <cell r="H28">
            <v>346952.77999999747</v>
          </cell>
          <cell r="I28">
            <v>8.45848342886782</v>
          </cell>
          <cell r="J28">
            <v>-3754879.2200000025</v>
          </cell>
          <cell r="K28">
            <v>105.07333598864432</v>
          </cell>
          <cell r="L28">
            <v>1411960.8999999985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51721004.27</v>
          </cell>
          <cell r="H29">
            <v>905283.4700000063</v>
          </cell>
          <cell r="I29">
            <v>14.539018456202133</v>
          </cell>
          <cell r="J29">
            <v>-5321295.529999994</v>
          </cell>
          <cell r="K29">
            <v>119.88817763262907</v>
          </cell>
          <cell r="L29">
            <v>8579966.270000003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22314720.99</v>
          </cell>
          <cell r="H30">
            <v>381350.5399999991</v>
          </cell>
          <cell r="I30">
            <v>9.057867661973711</v>
          </cell>
          <cell r="J30">
            <v>-3828807.460000001</v>
          </cell>
          <cell r="K30">
            <v>125.5528190406508</v>
          </cell>
          <cell r="L30">
            <v>4541546.989999998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23770395.58</v>
          </cell>
          <cell r="H31">
            <v>237934.61999999732</v>
          </cell>
          <cell r="I31">
            <v>5.483525659004691</v>
          </cell>
          <cell r="J31">
            <v>-4101146.3800000027</v>
          </cell>
          <cell r="K31">
            <v>105.59517429643887</v>
          </cell>
          <cell r="L31">
            <v>1259522.5799999982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10189923.41</v>
          </cell>
          <cell r="H32">
            <v>275865.3300000001</v>
          </cell>
          <cell r="I32">
            <v>14.590930800465237</v>
          </cell>
          <cell r="J32">
            <v>-1614797.67</v>
          </cell>
          <cell r="K32">
            <v>123.28040878106698</v>
          </cell>
          <cell r="L32">
            <v>1924276.4100000001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17568454.81</v>
          </cell>
          <cell r="H33">
            <v>472448.48999999836</v>
          </cell>
          <cell r="I33">
            <v>14.215856334689429</v>
          </cell>
          <cell r="J33">
            <v>-2850942.5100000016</v>
          </cell>
          <cell r="K33">
            <v>111.94846075488573</v>
          </cell>
          <cell r="L33">
            <v>1875112.8099999987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15465182.44</v>
          </cell>
          <cell r="H34">
            <v>164267.52999999933</v>
          </cell>
          <cell r="I34">
            <v>5.582081137977355</v>
          </cell>
          <cell r="J34">
            <v>-2778497.4700000007</v>
          </cell>
          <cell r="K34">
            <v>111.54027944964014</v>
          </cell>
          <cell r="L34">
            <v>1600072.4399999995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37715680.32</v>
          </cell>
          <cell r="H35">
            <v>848904.450000003</v>
          </cell>
          <cell r="I35">
            <v>12.980736193035685</v>
          </cell>
          <cell r="J35">
            <v>-5690820.549999997</v>
          </cell>
          <cell r="K35">
            <v>107.6640715473727</v>
          </cell>
          <cell r="L35">
            <v>2684792.3200000003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3469778.22</v>
          </cell>
          <cell r="H36">
            <v>31580.790000000037</v>
          </cell>
          <cell r="I36">
            <v>3.979083246185447</v>
          </cell>
          <cell r="J36">
            <v>-762089.21</v>
          </cell>
          <cell r="K36">
            <v>86.85671780776654</v>
          </cell>
          <cell r="L36">
            <v>-525051.7799999998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10671163.37</v>
          </cell>
          <cell r="H37">
            <v>193969.56999999844</v>
          </cell>
          <cell r="I37">
            <v>13.725314086574922</v>
          </cell>
          <cell r="J37">
            <v>-1219255.4300000016</v>
          </cell>
          <cell r="K37">
            <v>107.61573501299114</v>
          </cell>
          <cell r="L37">
            <v>755175.3699999992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5766027.69</v>
          </cell>
          <cell r="H38">
            <v>139272.22000000067</v>
          </cell>
          <cell r="I38">
            <v>16.729978581836566</v>
          </cell>
          <cell r="J38">
            <v>-693198.7799999993</v>
          </cell>
          <cell r="K38">
            <v>138.58331542766663</v>
          </cell>
          <cell r="L38">
            <v>1605333.6900000004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4100606.68</v>
          </cell>
          <cell r="H39">
            <v>45381.03000000026</v>
          </cell>
          <cell r="I39">
            <v>11.450891978501744</v>
          </cell>
          <cell r="J39">
            <v>-350928.96999999974</v>
          </cell>
          <cell r="K39">
            <v>104.41021235422927</v>
          </cell>
          <cell r="L39">
            <v>173206.68000000017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4484439.22</v>
          </cell>
          <cell r="H40">
            <v>18644.80999999959</v>
          </cell>
          <cell r="I40">
            <v>3.0952318500859253</v>
          </cell>
          <cell r="J40">
            <v>-583727.1900000004</v>
          </cell>
          <cell r="K40">
            <v>161.25136712232614</v>
          </cell>
          <cell r="L40">
            <v>1703415.2199999997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4476667.5</v>
          </cell>
          <cell r="H41">
            <v>9693.55999999959</v>
          </cell>
          <cell r="I41">
            <v>0.8358318603146876</v>
          </cell>
          <cell r="J41">
            <v>-1150056.4400000004</v>
          </cell>
          <cell r="K41">
            <v>111.99231030753516</v>
          </cell>
          <cell r="L41">
            <v>479368.5</v>
          </cell>
        </row>
        <row r="42">
          <cell r="B42">
            <v>6088164925</v>
          </cell>
          <cell r="C42">
            <v>3458480854</v>
          </cell>
          <cell r="D42">
            <v>514978716</v>
          </cell>
          <cell r="G42">
            <v>3447254903.6699996</v>
          </cell>
          <cell r="H42">
            <v>52621737.07999994</v>
          </cell>
          <cell r="I42">
            <v>10.21823532605956</v>
          </cell>
          <cell r="J42">
            <v>-457597722.9000001</v>
          </cell>
          <cell r="K42">
            <v>99.67540805330708</v>
          </cell>
          <cell r="L42">
            <v>-11225950.3300004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761496204.98</v>
      </c>
      <c r="F10" s="33">
        <f>'[1]вспомогат'!H10</f>
        <v>8486821.51999998</v>
      </c>
      <c r="G10" s="34">
        <f>'[1]вспомогат'!I10</f>
        <v>13.693813193226529</v>
      </c>
      <c r="H10" s="35">
        <f>'[1]вспомогат'!J10</f>
        <v>-53488768.48000002</v>
      </c>
      <c r="I10" s="36">
        <f>'[1]вспомогат'!K10</f>
        <v>114.52849818325164</v>
      </c>
      <c r="J10" s="37">
        <f>'[1]вспомогат'!L10</f>
        <v>96599504.98000002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1574294494.81</v>
      </c>
      <c r="F12" s="38">
        <f>'[1]вспомогат'!H11</f>
        <v>27640178.809999943</v>
      </c>
      <c r="G12" s="39">
        <f>'[1]вспомогат'!I11</f>
        <v>9.790458901768378</v>
      </c>
      <c r="H12" s="35">
        <f>'[1]вспомогат'!J11</f>
        <v>-254677321.19000006</v>
      </c>
      <c r="I12" s="36">
        <f>'[1]вспомогат'!K11</f>
        <v>86.76493123760083</v>
      </c>
      <c r="J12" s="37">
        <f>'[1]вспомогат'!L11</f>
        <v>-240141905.19000006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124813013.55</v>
      </c>
      <c r="F13" s="38">
        <f>'[1]вспомогат'!H12</f>
        <v>2758906.480000004</v>
      </c>
      <c r="G13" s="39">
        <f>'[1]вспомогат'!I12</f>
        <v>15.85346010478581</v>
      </c>
      <c r="H13" s="35">
        <f>'[1]вспомогат'!J12</f>
        <v>-14643644.519999996</v>
      </c>
      <c r="I13" s="36">
        <f>'[1]вспомогат'!K12</f>
        <v>120.57158491863929</v>
      </c>
      <c r="J13" s="37">
        <f>'[1]вспомогат'!L12</f>
        <v>21295245.549999997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208114692.48</v>
      </c>
      <c r="F14" s="38">
        <f>'[1]вспомогат'!H13</f>
        <v>1597573.1099999845</v>
      </c>
      <c r="G14" s="39">
        <f>'[1]вспомогат'!I13</f>
        <v>6.093426548258281</v>
      </c>
      <c r="H14" s="35">
        <f>'[1]вспомогат'!J13</f>
        <v>-24620402.890000015</v>
      </c>
      <c r="I14" s="36">
        <f>'[1]вспомогат'!K13</f>
        <v>114.00167345490213</v>
      </c>
      <c r="J14" s="37">
        <f>'[1]вспомогат'!L13</f>
        <v>25560624.47999999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161193854.3</v>
      </c>
      <c r="F15" s="38">
        <f>'[1]вспомогат'!H14</f>
        <v>2262837.2600000203</v>
      </c>
      <c r="G15" s="39">
        <f>'[1]вспомогат'!I14</f>
        <v>7.1290673261712625</v>
      </c>
      <c r="H15" s="35">
        <f>'[1]вспомогат'!J14</f>
        <v>-29478162.73999998</v>
      </c>
      <c r="I15" s="36">
        <f>'[1]вспомогат'!K14</f>
        <v>97.76138175091731</v>
      </c>
      <c r="J15" s="37">
        <f>'[1]вспомогат'!L14</f>
        <v>-3691145.699999988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23511342.97</v>
      </c>
      <c r="F16" s="38">
        <f>'[1]вспомогат'!H15</f>
        <v>674663.0399999991</v>
      </c>
      <c r="G16" s="39">
        <f>'[1]вспомогат'!I15</f>
        <v>24.49089899264903</v>
      </c>
      <c r="H16" s="35">
        <f>'[1]вспомогат'!J15</f>
        <v>-2080086.960000001</v>
      </c>
      <c r="I16" s="36">
        <f>'[1]вспомогат'!K15</f>
        <v>100.6536891900859</v>
      </c>
      <c r="J16" s="37">
        <f>'[1]вспомогат'!L15</f>
        <v>152692.9699999988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2091927398.11</v>
      </c>
      <c r="F17" s="41">
        <f>SUM(F12:F16)</f>
        <v>34934158.69999995</v>
      </c>
      <c r="G17" s="42">
        <f>F17/D17*100</f>
        <v>9.69225442486761</v>
      </c>
      <c r="H17" s="41">
        <f>SUM(H12:H16)</f>
        <v>-325499618.3</v>
      </c>
      <c r="I17" s="43">
        <f>E17/C17*100</f>
        <v>91.4003571512513</v>
      </c>
      <c r="J17" s="41">
        <f>SUM(J12:J16)</f>
        <v>-196824487.89000005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17531003.21</v>
      </c>
      <c r="F18" s="45">
        <f>'[1]вспомогат'!H16</f>
        <v>143104.58000000194</v>
      </c>
      <c r="G18" s="46">
        <f>'[1]вспомогат'!I16</f>
        <v>5.513656361866212</v>
      </c>
      <c r="H18" s="47">
        <f>'[1]вспомогат'!J16</f>
        <v>-2452352.419999998</v>
      </c>
      <c r="I18" s="48">
        <f>'[1]вспомогат'!K16</f>
        <v>115.57248623790433</v>
      </c>
      <c r="J18" s="49">
        <f>'[1]вспомогат'!L16</f>
        <v>2362165.210000001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83469723.91</v>
      </c>
      <c r="F19" s="38">
        <f>'[1]вспомогат'!H17</f>
        <v>1077282.7199999988</v>
      </c>
      <c r="G19" s="39">
        <f>'[1]вспомогат'!I17</f>
        <v>8.878052028708213</v>
      </c>
      <c r="H19" s="35">
        <f>'[1]вспомогат'!J17</f>
        <v>-11056941.280000001</v>
      </c>
      <c r="I19" s="36">
        <f>'[1]вспомогат'!K17</f>
        <v>117.68110844832891</v>
      </c>
      <c r="J19" s="37">
        <f>'[1]вспомогат'!L17</f>
        <v>12540986.909999996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7595576.08</v>
      </c>
      <c r="F20" s="38">
        <f>'[1]вспомогат'!H18</f>
        <v>65127.200000000186</v>
      </c>
      <c r="G20" s="39">
        <f>'[1]вспомогат'!I18</f>
        <v>3.272986772805863</v>
      </c>
      <c r="H20" s="35">
        <f>'[1]вспомогат'!J18</f>
        <v>-1924712.7999999998</v>
      </c>
      <c r="I20" s="36">
        <f>'[1]вспомогат'!K18</f>
        <v>94.90576590953562</v>
      </c>
      <c r="J20" s="37">
        <f>'[1]вспомогат'!L18</f>
        <v>-407705.9199999999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5668584.02</v>
      </c>
      <c r="F21" s="38">
        <f>'[1]вспомогат'!H19</f>
        <v>178978.07999999914</v>
      </c>
      <c r="G21" s="39">
        <f>'[1]вспомогат'!I19</f>
        <v>9.24305975517864</v>
      </c>
      <c r="H21" s="35">
        <f>'[1]вспомогат'!J19</f>
        <v>-1757372.9200000009</v>
      </c>
      <c r="I21" s="36">
        <f>'[1]вспомогат'!K19</f>
        <v>97.53473189831416</v>
      </c>
      <c r="J21" s="37">
        <f>'[1]вспомогат'!L19</f>
        <v>-143277.98000000045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42183071.59</v>
      </c>
      <c r="F22" s="38">
        <f>'[1]вспомогат'!H20</f>
        <v>831318.6000000015</v>
      </c>
      <c r="G22" s="39">
        <f>'[1]вспомогат'!I20</f>
        <v>13.10066786224201</v>
      </c>
      <c r="H22" s="35">
        <f>'[1]вспомогат'!J20</f>
        <v>-5514301.3999999985</v>
      </c>
      <c r="I22" s="36">
        <f>'[1]вспомогат'!K20</f>
        <v>126.36243971148686</v>
      </c>
      <c r="J22" s="37">
        <f>'[1]вспомогат'!L20</f>
        <v>8800468.590000004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31213462.42</v>
      </c>
      <c r="F23" s="38">
        <f>'[1]вспомогат'!H21</f>
        <v>436306.450000003</v>
      </c>
      <c r="G23" s="39">
        <f>'[1]вспомогат'!I21</f>
        <v>9.31489560660686</v>
      </c>
      <c r="H23" s="35">
        <f>'[1]вспомогат'!J21</f>
        <v>-4247658.549999997</v>
      </c>
      <c r="I23" s="36">
        <f>'[1]вспомогат'!K21</f>
        <v>118.06834388839033</v>
      </c>
      <c r="J23" s="37">
        <f>'[1]вспомогат'!L21</f>
        <v>4776687.420000002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34774011</v>
      </c>
      <c r="D24" s="38">
        <f>'[1]вспомогат'!D22</f>
        <v>5823925</v>
      </c>
      <c r="E24" s="33">
        <f>'[1]вспомогат'!G22</f>
        <v>45154560.36</v>
      </c>
      <c r="F24" s="38">
        <f>'[1]вспомогат'!H22</f>
        <v>350740.6300000027</v>
      </c>
      <c r="G24" s="39">
        <f>'[1]вспомогат'!I22</f>
        <v>6.022409800950436</v>
      </c>
      <c r="H24" s="35">
        <f>'[1]вспомогат'!J22</f>
        <v>-5473184.369999997</v>
      </c>
      <c r="I24" s="36">
        <f>'[1]вспомогат'!K22</f>
        <v>129.8514582053822</v>
      </c>
      <c r="J24" s="37">
        <f>'[1]вспомогат'!L22</f>
        <v>10380549.36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21775472.59</v>
      </c>
      <c r="F25" s="38">
        <f>'[1]вспомогат'!H23</f>
        <v>268968.23999999836</v>
      </c>
      <c r="G25" s="39">
        <f>'[1]вспомогат'!I23</f>
        <v>7.38254439656351</v>
      </c>
      <c r="H25" s="35">
        <f>'[1]вспомогат'!J23</f>
        <v>-3374331.7600000016</v>
      </c>
      <c r="I25" s="36">
        <f>'[1]вспомогат'!K23</f>
        <v>117.72434767800183</v>
      </c>
      <c r="J25" s="37">
        <f>'[1]вспомогат'!L23</f>
        <v>3278472.59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11971204.01</v>
      </c>
      <c r="F26" s="38">
        <f>'[1]вспомогат'!H24</f>
        <v>156529.48000000045</v>
      </c>
      <c r="G26" s="39">
        <f>'[1]вспомогат'!I24</f>
        <v>9.889784733932787</v>
      </c>
      <c r="H26" s="35">
        <f>'[1]вспомогат'!J24</f>
        <v>-1426209.5199999996</v>
      </c>
      <c r="I26" s="36">
        <f>'[1]вспомогат'!K24</f>
        <v>132.3172129259478</v>
      </c>
      <c r="J26" s="37">
        <f>'[1]вспомогат'!L24</f>
        <v>2923852.01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50603648.33</v>
      </c>
      <c r="F27" s="38">
        <f>'[1]вспомогат'!H25</f>
        <v>365241.69999999553</v>
      </c>
      <c r="G27" s="39">
        <f>'[1]вспомогат'!I25</f>
        <v>7.443066633517599</v>
      </c>
      <c r="H27" s="35">
        <f>'[1]вспомогат'!J25</f>
        <v>-4541898.3000000045</v>
      </c>
      <c r="I27" s="36">
        <f>'[1]вспомогат'!K25</f>
        <v>136.0935791859609</v>
      </c>
      <c r="J27" s="37">
        <f>'[1]вспомогат'!L25</f>
        <v>13420668.329999998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21149241.81</v>
      </c>
      <c r="F28" s="38">
        <f>'[1]вспомогат'!H26</f>
        <v>486954.33999999985</v>
      </c>
      <c r="G28" s="39">
        <f>'[1]вспомогат'!I26</f>
        <v>11.545998639957734</v>
      </c>
      <c r="H28" s="35">
        <f>'[1]вспомогат'!J26</f>
        <v>-3730561.66</v>
      </c>
      <c r="I28" s="36">
        <f>'[1]вспомогат'!K26</f>
        <v>117.35890822670491</v>
      </c>
      <c r="J28" s="37">
        <f>'[1]вспомогат'!L26</f>
        <v>3128247.8099999987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14558731.85</v>
      </c>
      <c r="F29" s="38">
        <f>'[1]вспомогат'!H27</f>
        <v>768655.6500000004</v>
      </c>
      <c r="G29" s="39">
        <f>'[1]вспомогат'!I27</f>
        <v>19.522504114515616</v>
      </c>
      <c r="H29" s="35">
        <f>'[1]вспомогат'!J27</f>
        <v>-3168624.3499999996</v>
      </c>
      <c r="I29" s="36">
        <f>'[1]вспомогат'!K27</f>
        <v>99.10970391664475</v>
      </c>
      <c r="J29" s="37">
        <f>'[1]вспомогат'!L27</f>
        <v>-130780.15000000037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29242975.9</v>
      </c>
      <c r="F30" s="38">
        <f>'[1]вспомогат'!H28</f>
        <v>346952.77999999747</v>
      </c>
      <c r="G30" s="39">
        <f>'[1]вспомогат'!I28</f>
        <v>8.45848342886782</v>
      </c>
      <c r="H30" s="35">
        <f>'[1]вспомогат'!J28</f>
        <v>-3754879.2200000025</v>
      </c>
      <c r="I30" s="36">
        <f>'[1]вспомогат'!K28</f>
        <v>105.07333598864432</v>
      </c>
      <c r="J30" s="37">
        <f>'[1]вспомогат'!L28</f>
        <v>1411960.8999999985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51721004.27</v>
      </c>
      <c r="F31" s="38">
        <f>'[1]вспомогат'!H29</f>
        <v>905283.4700000063</v>
      </c>
      <c r="G31" s="39">
        <f>'[1]вспомогат'!I29</f>
        <v>14.539018456202133</v>
      </c>
      <c r="H31" s="35">
        <f>'[1]вспомогат'!J29</f>
        <v>-5321295.529999994</v>
      </c>
      <c r="I31" s="36">
        <f>'[1]вспомогат'!K29</f>
        <v>119.88817763262907</v>
      </c>
      <c r="J31" s="37">
        <f>'[1]вспомогат'!L29</f>
        <v>8579966.270000003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22314720.99</v>
      </c>
      <c r="F32" s="38">
        <f>'[1]вспомогат'!H30</f>
        <v>381350.5399999991</v>
      </c>
      <c r="G32" s="39">
        <f>'[1]вспомогат'!I30</f>
        <v>9.057867661973711</v>
      </c>
      <c r="H32" s="35">
        <f>'[1]вспомогат'!J30</f>
        <v>-3828807.460000001</v>
      </c>
      <c r="I32" s="36">
        <f>'[1]вспомогат'!K30</f>
        <v>125.5528190406508</v>
      </c>
      <c r="J32" s="37">
        <f>'[1]вспомогат'!L30</f>
        <v>4541546.989999998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23770395.58</v>
      </c>
      <c r="F33" s="38">
        <f>'[1]вспомогат'!H31</f>
        <v>237934.61999999732</v>
      </c>
      <c r="G33" s="39">
        <f>'[1]вспомогат'!I31</f>
        <v>5.483525659004691</v>
      </c>
      <c r="H33" s="35">
        <f>'[1]вспомогат'!J31</f>
        <v>-4101146.3800000027</v>
      </c>
      <c r="I33" s="36">
        <f>'[1]вспомогат'!K31</f>
        <v>105.59517429643887</v>
      </c>
      <c r="J33" s="37">
        <f>'[1]вспомогат'!L31</f>
        <v>1259522.5799999982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10189923.41</v>
      </c>
      <c r="F34" s="38">
        <f>'[1]вспомогат'!H32</f>
        <v>275865.3300000001</v>
      </c>
      <c r="G34" s="39">
        <f>'[1]вспомогат'!I32</f>
        <v>14.590930800465237</v>
      </c>
      <c r="H34" s="35">
        <f>'[1]вспомогат'!J32</f>
        <v>-1614797.67</v>
      </c>
      <c r="I34" s="36">
        <f>'[1]вспомогат'!K32</f>
        <v>123.28040878106698</v>
      </c>
      <c r="J34" s="37">
        <f>'[1]вспомогат'!L32</f>
        <v>1924276.4100000001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17568454.81</v>
      </c>
      <c r="F35" s="38">
        <f>'[1]вспомогат'!H33</f>
        <v>472448.48999999836</v>
      </c>
      <c r="G35" s="39">
        <f>'[1]вспомогат'!I33</f>
        <v>14.215856334689429</v>
      </c>
      <c r="H35" s="35">
        <f>'[1]вспомогат'!J33</f>
        <v>-2850942.5100000016</v>
      </c>
      <c r="I35" s="36">
        <f>'[1]вспомогат'!K33</f>
        <v>111.94846075488573</v>
      </c>
      <c r="J35" s="37">
        <f>'[1]вспомогат'!L33</f>
        <v>1875112.8099999987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15465182.44</v>
      </c>
      <c r="F36" s="38">
        <f>'[1]вспомогат'!H34</f>
        <v>164267.52999999933</v>
      </c>
      <c r="G36" s="39">
        <f>'[1]вспомогат'!I34</f>
        <v>5.582081137977355</v>
      </c>
      <c r="H36" s="35">
        <f>'[1]вспомогат'!J34</f>
        <v>-2778497.4700000007</v>
      </c>
      <c r="I36" s="36">
        <f>'[1]вспомогат'!K34</f>
        <v>111.54027944964014</v>
      </c>
      <c r="J36" s="37">
        <f>'[1]вспомогат'!L34</f>
        <v>1600072.4399999995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37715680.32</v>
      </c>
      <c r="F37" s="38">
        <f>'[1]вспомогат'!H35</f>
        <v>848904.450000003</v>
      </c>
      <c r="G37" s="39">
        <f>'[1]вспомогат'!I35</f>
        <v>12.980736193035685</v>
      </c>
      <c r="H37" s="35">
        <f>'[1]вспомогат'!J35</f>
        <v>-5690820.549999997</v>
      </c>
      <c r="I37" s="36">
        <f>'[1]вспомогат'!K35</f>
        <v>107.6640715473727</v>
      </c>
      <c r="J37" s="37">
        <f>'[1]вспомогат'!L35</f>
        <v>2684792.3200000003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476055033</v>
      </c>
      <c r="D38" s="41">
        <f>SUM(D18:D37)</f>
        <v>87371551</v>
      </c>
      <c r="E38" s="41">
        <f>SUM(E18:E37)</f>
        <v>560862617.9000001</v>
      </c>
      <c r="F38" s="41">
        <f>SUM(F18:F37)</f>
        <v>8762214.880000003</v>
      </c>
      <c r="G38" s="42">
        <f>F38/D38*100</f>
        <v>10.028681853204143</v>
      </c>
      <c r="H38" s="41">
        <f>SUM(H18:H37)</f>
        <v>-78609336.12</v>
      </c>
      <c r="I38" s="43">
        <f>E38/C38*100</f>
        <v>117.81465986517574</v>
      </c>
      <c r="J38" s="41">
        <f>SUM(J18:J37)</f>
        <v>84807584.89999998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3469778.22</v>
      </c>
      <c r="F39" s="38">
        <f>'[1]вспомогат'!H36</f>
        <v>31580.790000000037</v>
      </c>
      <c r="G39" s="39">
        <f>'[1]вспомогат'!I36</f>
        <v>3.979083246185447</v>
      </c>
      <c r="H39" s="35">
        <f>'[1]вспомогат'!J36</f>
        <v>-762089.21</v>
      </c>
      <c r="I39" s="36">
        <f>'[1]вспомогат'!K36</f>
        <v>86.85671780776654</v>
      </c>
      <c r="J39" s="37">
        <f>'[1]вспомогат'!L36</f>
        <v>-525051.7799999998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10671163.37</v>
      </c>
      <c r="F40" s="38">
        <f>'[1]вспомогат'!H37</f>
        <v>193969.56999999844</v>
      </c>
      <c r="G40" s="39">
        <f>'[1]вспомогат'!I37</f>
        <v>13.725314086574922</v>
      </c>
      <c r="H40" s="35">
        <f>'[1]вспомогат'!J37</f>
        <v>-1219255.4300000016</v>
      </c>
      <c r="I40" s="36">
        <f>'[1]вспомогат'!K37</f>
        <v>107.61573501299114</v>
      </c>
      <c r="J40" s="37">
        <f>'[1]вспомогат'!L37</f>
        <v>755175.3699999992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5766027.69</v>
      </c>
      <c r="F41" s="38">
        <f>'[1]вспомогат'!H38</f>
        <v>139272.22000000067</v>
      </c>
      <c r="G41" s="39">
        <f>'[1]вспомогат'!I38</f>
        <v>16.729978581836566</v>
      </c>
      <c r="H41" s="35">
        <f>'[1]вспомогат'!J38</f>
        <v>-693198.7799999993</v>
      </c>
      <c r="I41" s="36">
        <f>'[1]вспомогат'!K38</f>
        <v>138.58331542766663</v>
      </c>
      <c r="J41" s="37">
        <f>'[1]вспомогат'!L38</f>
        <v>1605333.6900000004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4100606.68</v>
      </c>
      <c r="F42" s="38">
        <f>'[1]вспомогат'!H39</f>
        <v>45381.03000000026</v>
      </c>
      <c r="G42" s="39">
        <f>'[1]вспомогат'!I39</f>
        <v>11.450891978501744</v>
      </c>
      <c r="H42" s="35">
        <f>'[1]вспомогат'!J39</f>
        <v>-350928.96999999974</v>
      </c>
      <c r="I42" s="36">
        <f>'[1]вспомогат'!K39</f>
        <v>104.41021235422927</v>
      </c>
      <c r="J42" s="37">
        <f>'[1]вспомогат'!L39</f>
        <v>173206.68000000017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4484439.22</v>
      </c>
      <c r="F43" s="38">
        <f>'[1]вспомогат'!H40</f>
        <v>18644.80999999959</v>
      </c>
      <c r="G43" s="39">
        <f>'[1]вспомогат'!I40</f>
        <v>3.0952318500859253</v>
      </c>
      <c r="H43" s="35">
        <f>'[1]вспомогат'!J40</f>
        <v>-583727.1900000004</v>
      </c>
      <c r="I43" s="36">
        <f>'[1]вспомогат'!K40</f>
        <v>161.25136712232614</v>
      </c>
      <c r="J43" s="37">
        <f>'[1]вспомогат'!L40</f>
        <v>1703415.2199999997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4476667.5</v>
      </c>
      <c r="F44" s="38">
        <f>'[1]вспомогат'!H41</f>
        <v>9693.55999999959</v>
      </c>
      <c r="G44" s="39">
        <f>'[1]вспомогат'!I41</f>
        <v>0.8358318603146876</v>
      </c>
      <c r="H44" s="35">
        <f>'[1]вспомогат'!J41</f>
        <v>-1150056.4400000004</v>
      </c>
      <c r="I44" s="36">
        <f>'[1]вспомогат'!K41</f>
        <v>111.99231030753516</v>
      </c>
      <c r="J44" s="37">
        <f>'[1]вспомогат'!L41</f>
        <v>479368.5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32968682.68</v>
      </c>
      <c r="F45" s="41">
        <f>SUM(F39:F44)</f>
        <v>438541.9799999986</v>
      </c>
      <c r="G45" s="42">
        <f>F45/D45*100</f>
        <v>8.43707239103941</v>
      </c>
      <c r="H45" s="41">
        <f>SUM(H39:H44)</f>
        <v>-4759256.020000001</v>
      </c>
      <c r="I45" s="43">
        <f>E45/C45*100</f>
        <v>114.56515082147398</v>
      </c>
      <c r="J45" s="41">
        <f>SUM(J39:J44)</f>
        <v>4191447.6799999997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3458480854</v>
      </c>
      <c r="D46" s="53">
        <f>'[1]вспомогат'!D42</f>
        <v>514978716</v>
      </c>
      <c r="E46" s="53">
        <f>'[1]вспомогат'!G42</f>
        <v>3447254903.6699996</v>
      </c>
      <c r="F46" s="53">
        <f>'[1]вспомогат'!H42</f>
        <v>52621737.07999994</v>
      </c>
      <c r="G46" s="54">
        <f>'[1]вспомогат'!I42</f>
        <v>10.21823532605956</v>
      </c>
      <c r="H46" s="53">
        <f>'[1]вспомогат'!J42</f>
        <v>-457597722.9000001</v>
      </c>
      <c r="I46" s="54">
        <f>'[1]вспомогат'!K42</f>
        <v>99.67540805330708</v>
      </c>
      <c r="J46" s="53">
        <f>'[1]вспомогат'!L42</f>
        <v>-11225950.3300004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05.07.2016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2016-07-06T04:45:16Z</dcterms:created>
  <dcterms:modified xsi:type="dcterms:W3CDTF">2016-07-06T04:46:16Z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