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<sst xmlns="http://schemas.openxmlformats.org/spreadsheetml/2006/main" count="54" uniqueCount="49">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</sst>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04.07.2016</v>
          </cell>
        </row>
        <row r="6">
          <cell r="G6" t="str">
            <v>Фактично надійшло на 04.07.2016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756948701.14</v>
          </cell>
          <cell r="H10">
            <v>3939317.6799999475</v>
          </cell>
          <cell r="I10">
            <v>6.356240707026665</v>
          </cell>
          <cell r="J10">
            <v>-58036272.32000005</v>
          </cell>
          <cell r="K10">
            <v>113.84455677701513</v>
          </cell>
          <cell r="L10">
            <v>92052001.13999999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1560774214.02</v>
          </cell>
          <cell r="H11">
            <v>14119898.01999998</v>
          </cell>
          <cell r="I11">
            <v>5.00142499845032</v>
          </cell>
          <cell r="J11">
            <v>-268197601.98000002</v>
          </cell>
          <cell r="K11">
            <v>86.01978079915064</v>
          </cell>
          <cell r="L11">
            <v>-253662185.98000002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123248702.84</v>
          </cell>
          <cell r="H12">
            <v>1194595.7700000107</v>
          </cell>
          <cell r="I12">
            <v>6.864486534186917</v>
          </cell>
          <cell r="J12">
            <v>-16207955.22999999</v>
          </cell>
          <cell r="K12">
            <v>119.06043302633805</v>
          </cell>
          <cell r="L12">
            <v>19730934.840000004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207781329.2</v>
          </cell>
          <cell r="H13">
            <v>1264209.8299999833</v>
          </cell>
          <cell r="I13">
            <v>4.821920006334522</v>
          </cell>
          <cell r="J13">
            <v>-24953766.170000017</v>
          </cell>
          <cell r="K13">
            <v>113.81906274474257</v>
          </cell>
          <cell r="L13">
            <v>25227261.199999988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160652513.91</v>
          </cell>
          <cell r="H14">
            <v>1721496.8700000048</v>
          </cell>
          <cell r="I14">
            <v>5.423574777102186</v>
          </cell>
          <cell r="J14">
            <v>-30019503.129999995</v>
          </cell>
          <cell r="K14">
            <v>97.43306784122267</v>
          </cell>
          <cell r="L14">
            <v>-4232486.090000004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23238119.14</v>
          </cell>
          <cell r="H15">
            <v>401439.2100000009</v>
          </cell>
          <cell r="I15">
            <v>14.572618567928156</v>
          </cell>
          <cell r="J15">
            <v>-2353310.789999999</v>
          </cell>
          <cell r="K15">
            <v>99.48399903247834</v>
          </cell>
          <cell r="L15">
            <v>-120530.8599999994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17464374.41</v>
          </cell>
          <cell r="H16">
            <v>76475.78000000119</v>
          </cell>
          <cell r="I16">
            <v>2.9465246390135222</v>
          </cell>
          <cell r="J16">
            <v>-2518981.219999999</v>
          </cell>
          <cell r="K16">
            <v>115.13323835352452</v>
          </cell>
          <cell r="L16">
            <v>2295536.41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83101767.69</v>
          </cell>
          <cell r="H17">
            <v>709326.5</v>
          </cell>
          <cell r="I17">
            <v>5.845668416867861</v>
          </cell>
          <cell r="J17">
            <v>-11424897.5</v>
          </cell>
          <cell r="K17">
            <v>117.16233956062125</v>
          </cell>
          <cell r="L17">
            <v>12173030.689999998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7587148.62</v>
          </cell>
          <cell r="H18">
            <v>56699.74000000022</v>
          </cell>
          <cell r="I18">
            <v>2.8494622683230926</v>
          </cell>
          <cell r="J18">
            <v>-1933140.2599999998</v>
          </cell>
          <cell r="K18">
            <v>94.8004658588814</v>
          </cell>
          <cell r="L18">
            <v>-416133.3799999999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5622858.83</v>
          </cell>
          <cell r="H19">
            <v>133252.88999999966</v>
          </cell>
          <cell r="I19">
            <v>6.881649556304599</v>
          </cell>
          <cell r="J19">
            <v>-1803098.1100000003</v>
          </cell>
          <cell r="K19">
            <v>96.74797560575252</v>
          </cell>
          <cell r="L19">
            <v>-189003.16999999993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41897262.52</v>
          </cell>
          <cell r="H20">
            <v>545509.5300000012</v>
          </cell>
          <cell r="I20">
            <v>8.596630904466407</v>
          </cell>
          <cell r="J20">
            <v>-5800110.469999999</v>
          </cell>
          <cell r="K20">
            <v>125.50627798557232</v>
          </cell>
          <cell r="L20">
            <v>8514659.520000003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31067273.74</v>
          </cell>
          <cell r="H21">
            <v>290117.76999999955</v>
          </cell>
          <cell r="I21">
            <v>6.193850082141936</v>
          </cell>
          <cell r="J21">
            <v>-4393847.23</v>
          </cell>
          <cell r="K21">
            <v>117.51536917797272</v>
          </cell>
          <cell r="L21">
            <v>4630498.739999998</v>
          </cell>
        </row>
        <row r="22">
          <cell r="B22">
            <v>63800683</v>
          </cell>
          <cell r="C22">
            <v>34774011</v>
          </cell>
          <cell r="D22">
            <v>5823925</v>
          </cell>
          <cell r="G22">
            <v>45007533.07</v>
          </cell>
          <cell r="H22">
            <v>203713.34000000358</v>
          </cell>
          <cell r="I22">
            <v>3.4978702507330297</v>
          </cell>
          <cell r="J22">
            <v>-5620211.659999996</v>
          </cell>
          <cell r="K22">
            <v>129.42865023537263</v>
          </cell>
          <cell r="L22">
            <v>10233522.07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21733263.27</v>
          </cell>
          <cell r="H23">
            <v>226758.91999999806</v>
          </cell>
          <cell r="I23">
            <v>6.223998023769607</v>
          </cell>
          <cell r="J23">
            <v>-3416541.080000002</v>
          </cell>
          <cell r="K23">
            <v>117.4961521868411</v>
          </cell>
          <cell r="L23">
            <v>3236263.2699999996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11933520.45</v>
          </cell>
          <cell r="H24">
            <v>118845.91999999993</v>
          </cell>
          <cell r="I24">
            <v>7.508876700454081</v>
          </cell>
          <cell r="J24">
            <v>-1463893.08</v>
          </cell>
          <cell r="K24">
            <v>131.90069812692155</v>
          </cell>
          <cell r="L24">
            <v>2886168.4499999993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50484184.27</v>
          </cell>
          <cell r="H25">
            <v>245777.6400000006</v>
          </cell>
          <cell r="I25">
            <v>5.008571999168571</v>
          </cell>
          <cell r="J25">
            <v>-4661362.359999999</v>
          </cell>
          <cell r="K25">
            <v>135.77229224231087</v>
          </cell>
          <cell r="L25">
            <v>13301204.270000003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20993613.48</v>
          </cell>
          <cell r="H26">
            <v>331326.01000000164</v>
          </cell>
          <cell r="I26">
            <v>7.855951465270117</v>
          </cell>
          <cell r="J26">
            <v>-3886189.9899999984</v>
          </cell>
          <cell r="K26">
            <v>116.49531363253325</v>
          </cell>
          <cell r="L26">
            <v>2972619.4800000004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14455758.51</v>
          </cell>
          <cell r="H27">
            <v>665682.3100000005</v>
          </cell>
          <cell r="I27">
            <v>16.90716205095905</v>
          </cell>
          <cell r="J27">
            <v>-3271597.6899999995</v>
          </cell>
          <cell r="K27">
            <v>98.40870486371502</v>
          </cell>
          <cell r="L27">
            <v>-233753.49000000022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29031185.11</v>
          </cell>
          <cell r="H28">
            <v>135161.98999999836</v>
          </cell>
          <cell r="I28">
            <v>3.2951615278246007</v>
          </cell>
          <cell r="J28">
            <v>-3966670.0100000016</v>
          </cell>
          <cell r="K28">
            <v>104.31234760931285</v>
          </cell>
          <cell r="L28">
            <v>1200170.1099999994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51506080.95</v>
          </cell>
          <cell r="H29">
            <v>690360.150000006</v>
          </cell>
          <cell r="I29">
            <v>11.08731054404041</v>
          </cell>
          <cell r="J29">
            <v>-5536218.849999994</v>
          </cell>
          <cell r="K29">
            <v>119.3899899905051</v>
          </cell>
          <cell r="L29">
            <v>8365042.950000003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22100313.19</v>
          </cell>
          <cell r="H30">
            <v>166942.7400000021</v>
          </cell>
          <cell r="I30">
            <v>3.96523693410086</v>
          </cell>
          <cell r="J30">
            <v>-4043215.259999998</v>
          </cell>
          <cell r="K30">
            <v>124.34646276461369</v>
          </cell>
          <cell r="L30">
            <v>4327139.190000001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23678533.74</v>
          </cell>
          <cell r="H31">
            <v>146072.77999999747</v>
          </cell>
          <cell r="I31">
            <v>3.3664451066941927</v>
          </cell>
          <cell r="J31">
            <v>-4193008.2200000025</v>
          </cell>
          <cell r="K31">
            <v>105.18709665324842</v>
          </cell>
          <cell r="L31">
            <v>1167660.7399999984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10153413.59</v>
          </cell>
          <cell r="H32">
            <v>239355.50999999978</v>
          </cell>
          <cell r="I32">
            <v>12.659871695801936</v>
          </cell>
          <cell r="J32">
            <v>-1651307.4900000002</v>
          </cell>
          <cell r="K32">
            <v>122.83870324972746</v>
          </cell>
          <cell r="L32">
            <v>1887766.5899999999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17306558.57</v>
          </cell>
          <cell r="H33">
            <v>210552.25</v>
          </cell>
          <cell r="I33">
            <v>6.3354642893358015</v>
          </cell>
          <cell r="J33">
            <v>-3112838.75</v>
          </cell>
          <cell r="K33">
            <v>110.27962412340216</v>
          </cell>
          <cell r="L33">
            <v>1613216.5700000003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15388611.62</v>
          </cell>
          <cell r="H34">
            <v>87696.70999999903</v>
          </cell>
          <cell r="I34">
            <v>2.980078599548351</v>
          </cell>
          <cell r="J34">
            <v>-2855068.290000001</v>
          </cell>
          <cell r="K34">
            <v>110.98802404019874</v>
          </cell>
          <cell r="L34">
            <v>1523501.6199999992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37439310.3</v>
          </cell>
          <cell r="H35">
            <v>572534.4299999997</v>
          </cell>
          <cell r="I35">
            <v>8.754717209056952</v>
          </cell>
          <cell r="J35">
            <v>-5967190.57</v>
          </cell>
          <cell r="K35">
            <v>106.87513916290104</v>
          </cell>
          <cell r="L35">
            <v>2408422.299999997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3453858.27</v>
          </cell>
          <cell r="H36">
            <v>15660.839999999851</v>
          </cell>
          <cell r="I36">
            <v>1.9732180881222485</v>
          </cell>
          <cell r="J36">
            <v>-778009.1600000001</v>
          </cell>
          <cell r="K36">
            <v>86.4582039786424</v>
          </cell>
          <cell r="L36">
            <v>-540971.73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10603901.35</v>
          </cell>
          <cell r="H37">
            <v>126707.54999999888</v>
          </cell>
          <cell r="I37">
            <v>8.96584408002964</v>
          </cell>
          <cell r="J37">
            <v>-1286517.4500000011</v>
          </cell>
          <cell r="K37">
            <v>106.93741612030993</v>
          </cell>
          <cell r="L37">
            <v>687913.3499999996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5669708.39</v>
          </cell>
          <cell r="H38">
            <v>42952.919999999925</v>
          </cell>
          <cell r="I38">
            <v>5.159689646846548</v>
          </cell>
          <cell r="J38">
            <v>-789518.0800000001</v>
          </cell>
          <cell r="K38">
            <v>136.26833384046026</v>
          </cell>
          <cell r="L38">
            <v>1509014.3899999997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4074433.75</v>
          </cell>
          <cell r="H39">
            <v>19208.100000000093</v>
          </cell>
          <cell r="I39">
            <v>4.846736140899824</v>
          </cell>
          <cell r="J39">
            <v>-377101.8999999999</v>
          </cell>
          <cell r="K39">
            <v>103.743793603911</v>
          </cell>
          <cell r="L39">
            <v>147033.75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4475135.6</v>
          </cell>
          <cell r="H40">
            <v>9341.189999999478</v>
          </cell>
          <cell r="I40">
            <v>1.5507344298870926</v>
          </cell>
          <cell r="J40">
            <v>-593030.8100000005</v>
          </cell>
          <cell r="K40">
            <v>160.9168277584084</v>
          </cell>
          <cell r="L40">
            <v>1694111.5999999996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4468757.25</v>
          </cell>
          <cell r="H41">
            <v>1783.3099999995902</v>
          </cell>
          <cell r="I41">
            <v>0.1537667600775676</v>
          </cell>
          <cell r="J41">
            <v>-1157966.6900000004</v>
          </cell>
          <cell r="K41">
            <v>111.79442043239698</v>
          </cell>
          <cell r="L41">
            <v>471458.25</v>
          </cell>
        </row>
        <row r="42">
          <cell r="B42">
            <v>6088164925</v>
          </cell>
          <cell r="C42">
            <v>3458480854</v>
          </cell>
          <cell r="D42">
            <v>514978716</v>
          </cell>
          <cell r="G42">
            <v>3423341940.789999</v>
          </cell>
          <cell r="H42">
            <v>28708774.19999994</v>
          </cell>
          <cell r="I42">
            <v>5.574749656255685</v>
          </cell>
          <cell r="J42">
            <v>-481287797.71000016</v>
          </cell>
          <cell r="K42">
            <v>98.98397837971663</v>
          </cell>
          <cell r="L42">
            <v>-35138913.21000099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3" sqref="A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756948701.14</v>
      </c>
      <c r="F10" s="33">
        <f>'[1]вспомогат'!H10</f>
        <v>3939317.6799999475</v>
      </c>
      <c r="G10" s="34">
        <f>'[1]вспомогат'!I10</f>
        <v>6.356240707026665</v>
      </c>
      <c r="H10" s="35">
        <f>'[1]вспомогат'!J10</f>
        <v>-58036272.32000005</v>
      </c>
      <c r="I10" s="36">
        <f>'[1]вспомогат'!K10</f>
        <v>113.84455677701513</v>
      </c>
      <c r="J10" s="37">
        <f>'[1]вспомогат'!L10</f>
        <v>92052001.13999999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1560774214.02</v>
      </c>
      <c r="F12" s="38">
        <f>'[1]вспомогат'!H11</f>
        <v>14119898.01999998</v>
      </c>
      <c r="G12" s="39">
        <f>'[1]вспомогат'!I11</f>
        <v>5.00142499845032</v>
      </c>
      <c r="H12" s="35">
        <f>'[1]вспомогат'!J11</f>
        <v>-268197601.98000002</v>
      </c>
      <c r="I12" s="36">
        <f>'[1]вспомогат'!K11</f>
        <v>86.01978079915064</v>
      </c>
      <c r="J12" s="37">
        <f>'[1]вспомогат'!L11</f>
        <v>-253662185.98000002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123248702.84</v>
      </c>
      <c r="F13" s="38">
        <f>'[1]вспомогат'!H12</f>
        <v>1194595.7700000107</v>
      </c>
      <c r="G13" s="39">
        <f>'[1]вспомогат'!I12</f>
        <v>6.864486534186917</v>
      </c>
      <c r="H13" s="35">
        <f>'[1]вспомогат'!J12</f>
        <v>-16207955.22999999</v>
      </c>
      <c r="I13" s="36">
        <f>'[1]вспомогат'!K12</f>
        <v>119.06043302633805</v>
      </c>
      <c r="J13" s="37">
        <f>'[1]вспомогат'!L12</f>
        <v>19730934.840000004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207781329.2</v>
      </c>
      <c r="F14" s="38">
        <f>'[1]вспомогат'!H13</f>
        <v>1264209.8299999833</v>
      </c>
      <c r="G14" s="39">
        <f>'[1]вспомогат'!I13</f>
        <v>4.821920006334522</v>
      </c>
      <c r="H14" s="35">
        <f>'[1]вспомогат'!J13</f>
        <v>-24953766.170000017</v>
      </c>
      <c r="I14" s="36">
        <f>'[1]вспомогат'!K13</f>
        <v>113.81906274474257</v>
      </c>
      <c r="J14" s="37">
        <f>'[1]вспомогат'!L13</f>
        <v>25227261.199999988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160652513.91</v>
      </c>
      <c r="F15" s="38">
        <f>'[1]вспомогат'!H14</f>
        <v>1721496.8700000048</v>
      </c>
      <c r="G15" s="39">
        <f>'[1]вспомогат'!I14</f>
        <v>5.423574777102186</v>
      </c>
      <c r="H15" s="35">
        <f>'[1]вспомогат'!J14</f>
        <v>-30019503.129999995</v>
      </c>
      <c r="I15" s="36">
        <f>'[1]вспомогат'!K14</f>
        <v>97.43306784122267</v>
      </c>
      <c r="J15" s="37">
        <f>'[1]вспомогат'!L14</f>
        <v>-4232486.090000004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23238119.14</v>
      </c>
      <c r="F16" s="38">
        <f>'[1]вспомогат'!H15</f>
        <v>401439.2100000009</v>
      </c>
      <c r="G16" s="39">
        <f>'[1]вспомогат'!I15</f>
        <v>14.572618567928156</v>
      </c>
      <c r="H16" s="35">
        <f>'[1]вспомогат'!J15</f>
        <v>-2353310.789999999</v>
      </c>
      <c r="I16" s="36">
        <f>'[1]вспомогат'!K15</f>
        <v>99.48399903247834</v>
      </c>
      <c r="J16" s="37">
        <f>'[1]вспомогат'!L15</f>
        <v>-120530.8599999994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2075694879.1100001</v>
      </c>
      <c r="F17" s="41">
        <f>SUM(F12:F16)</f>
        <v>18701639.69999998</v>
      </c>
      <c r="G17" s="42">
        <f>F17/D17*100</f>
        <v>5.188647927411082</v>
      </c>
      <c r="H17" s="41">
        <f>SUM(H12:H16)</f>
        <v>-341732137.3000001</v>
      </c>
      <c r="I17" s="43">
        <f>E17/C17*100</f>
        <v>90.69112697653065</v>
      </c>
      <c r="J17" s="41">
        <f>SUM(J12:J16)</f>
        <v>-213057006.89000005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17464374.41</v>
      </c>
      <c r="F18" s="45">
        <f>'[1]вспомогат'!H16</f>
        <v>76475.78000000119</v>
      </c>
      <c r="G18" s="46">
        <f>'[1]вспомогат'!I16</f>
        <v>2.9465246390135222</v>
      </c>
      <c r="H18" s="47">
        <f>'[1]вспомогат'!J16</f>
        <v>-2518981.219999999</v>
      </c>
      <c r="I18" s="48">
        <f>'[1]вспомогат'!K16</f>
        <v>115.13323835352452</v>
      </c>
      <c r="J18" s="49">
        <f>'[1]вспомогат'!L16</f>
        <v>2295536.41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83101767.69</v>
      </c>
      <c r="F19" s="38">
        <f>'[1]вспомогат'!H17</f>
        <v>709326.5</v>
      </c>
      <c r="G19" s="39">
        <f>'[1]вспомогат'!I17</f>
        <v>5.845668416867861</v>
      </c>
      <c r="H19" s="35">
        <f>'[1]вспомогат'!J17</f>
        <v>-11424897.5</v>
      </c>
      <c r="I19" s="36">
        <f>'[1]вспомогат'!K17</f>
        <v>117.16233956062125</v>
      </c>
      <c r="J19" s="37">
        <f>'[1]вспомогат'!L17</f>
        <v>12173030.689999998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7587148.62</v>
      </c>
      <c r="F20" s="38">
        <f>'[1]вспомогат'!H18</f>
        <v>56699.74000000022</v>
      </c>
      <c r="G20" s="39">
        <f>'[1]вспомогат'!I18</f>
        <v>2.8494622683230926</v>
      </c>
      <c r="H20" s="35">
        <f>'[1]вспомогат'!J18</f>
        <v>-1933140.2599999998</v>
      </c>
      <c r="I20" s="36">
        <f>'[1]вспомогат'!K18</f>
        <v>94.8004658588814</v>
      </c>
      <c r="J20" s="37">
        <f>'[1]вспомогат'!L18</f>
        <v>-416133.3799999999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5622858.83</v>
      </c>
      <c r="F21" s="38">
        <f>'[1]вспомогат'!H19</f>
        <v>133252.88999999966</v>
      </c>
      <c r="G21" s="39">
        <f>'[1]вспомогат'!I19</f>
        <v>6.881649556304599</v>
      </c>
      <c r="H21" s="35">
        <f>'[1]вспомогат'!J19</f>
        <v>-1803098.1100000003</v>
      </c>
      <c r="I21" s="36">
        <f>'[1]вспомогат'!K19</f>
        <v>96.74797560575252</v>
      </c>
      <c r="J21" s="37">
        <f>'[1]вспомогат'!L19</f>
        <v>-189003.16999999993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41897262.52</v>
      </c>
      <c r="F22" s="38">
        <f>'[1]вспомогат'!H20</f>
        <v>545509.5300000012</v>
      </c>
      <c r="G22" s="39">
        <f>'[1]вспомогат'!I20</f>
        <v>8.596630904466407</v>
      </c>
      <c r="H22" s="35">
        <f>'[1]вспомогат'!J20</f>
        <v>-5800110.469999999</v>
      </c>
      <c r="I22" s="36">
        <f>'[1]вспомогат'!K20</f>
        <v>125.50627798557232</v>
      </c>
      <c r="J22" s="37">
        <f>'[1]вспомогат'!L20</f>
        <v>8514659.520000003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31067273.74</v>
      </c>
      <c r="F23" s="38">
        <f>'[1]вспомогат'!H21</f>
        <v>290117.76999999955</v>
      </c>
      <c r="G23" s="39">
        <f>'[1]вспомогат'!I21</f>
        <v>6.193850082141936</v>
      </c>
      <c r="H23" s="35">
        <f>'[1]вспомогат'!J21</f>
        <v>-4393847.23</v>
      </c>
      <c r="I23" s="36">
        <f>'[1]вспомогат'!K21</f>
        <v>117.51536917797272</v>
      </c>
      <c r="J23" s="37">
        <f>'[1]вспомогат'!L21</f>
        <v>4630498.739999998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34774011</v>
      </c>
      <c r="D24" s="38">
        <f>'[1]вспомогат'!D22</f>
        <v>5823925</v>
      </c>
      <c r="E24" s="33">
        <f>'[1]вспомогат'!G22</f>
        <v>45007533.07</v>
      </c>
      <c r="F24" s="38">
        <f>'[1]вспомогат'!H22</f>
        <v>203713.34000000358</v>
      </c>
      <c r="G24" s="39">
        <f>'[1]вспомогат'!I22</f>
        <v>3.4978702507330297</v>
      </c>
      <c r="H24" s="35">
        <f>'[1]вспомогат'!J22</f>
        <v>-5620211.659999996</v>
      </c>
      <c r="I24" s="36">
        <f>'[1]вспомогат'!K22</f>
        <v>129.42865023537263</v>
      </c>
      <c r="J24" s="37">
        <f>'[1]вспомогат'!L22</f>
        <v>10233522.07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21733263.27</v>
      </c>
      <c r="F25" s="38">
        <f>'[1]вспомогат'!H23</f>
        <v>226758.91999999806</v>
      </c>
      <c r="G25" s="39">
        <f>'[1]вспомогат'!I23</f>
        <v>6.223998023769607</v>
      </c>
      <c r="H25" s="35">
        <f>'[1]вспомогат'!J23</f>
        <v>-3416541.080000002</v>
      </c>
      <c r="I25" s="36">
        <f>'[1]вспомогат'!K23</f>
        <v>117.4961521868411</v>
      </c>
      <c r="J25" s="37">
        <f>'[1]вспомогат'!L23</f>
        <v>3236263.2699999996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11933520.45</v>
      </c>
      <c r="F26" s="38">
        <f>'[1]вспомогат'!H24</f>
        <v>118845.91999999993</v>
      </c>
      <c r="G26" s="39">
        <f>'[1]вспомогат'!I24</f>
        <v>7.508876700454081</v>
      </c>
      <c r="H26" s="35">
        <f>'[1]вспомогат'!J24</f>
        <v>-1463893.08</v>
      </c>
      <c r="I26" s="36">
        <f>'[1]вспомогат'!K24</f>
        <v>131.90069812692155</v>
      </c>
      <c r="J26" s="37">
        <f>'[1]вспомогат'!L24</f>
        <v>2886168.4499999993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50484184.27</v>
      </c>
      <c r="F27" s="38">
        <f>'[1]вспомогат'!H25</f>
        <v>245777.6400000006</v>
      </c>
      <c r="G27" s="39">
        <f>'[1]вспомогат'!I25</f>
        <v>5.008571999168571</v>
      </c>
      <c r="H27" s="35">
        <f>'[1]вспомогат'!J25</f>
        <v>-4661362.359999999</v>
      </c>
      <c r="I27" s="36">
        <f>'[1]вспомогат'!K25</f>
        <v>135.77229224231087</v>
      </c>
      <c r="J27" s="37">
        <f>'[1]вспомогат'!L25</f>
        <v>13301204.270000003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20993613.48</v>
      </c>
      <c r="F28" s="38">
        <f>'[1]вспомогат'!H26</f>
        <v>331326.01000000164</v>
      </c>
      <c r="G28" s="39">
        <f>'[1]вспомогат'!I26</f>
        <v>7.855951465270117</v>
      </c>
      <c r="H28" s="35">
        <f>'[1]вспомогат'!J26</f>
        <v>-3886189.9899999984</v>
      </c>
      <c r="I28" s="36">
        <f>'[1]вспомогат'!K26</f>
        <v>116.49531363253325</v>
      </c>
      <c r="J28" s="37">
        <f>'[1]вспомогат'!L26</f>
        <v>2972619.4800000004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14455758.51</v>
      </c>
      <c r="F29" s="38">
        <f>'[1]вспомогат'!H27</f>
        <v>665682.3100000005</v>
      </c>
      <c r="G29" s="39">
        <f>'[1]вспомогат'!I27</f>
        <v>16.90716205095905</v>
      </c>
      <c r="H29" s="35">
        <f>'[1]вспомогат'!J27</f>
        <v>-3271597.6899999995</v>
      </c>
      <c r="I29" s="36">
        <f>'[1]вспомогат'!K27</f>
        <v>98.40870486371502</v>
      </c>
      <c r="J29" s="37">
        <f>'[1]вспомогат'!L27</f>
        <v>-233753.49000000022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29031185.11</v>
      </c>
      <c r="F30" s="38">
        <f>'[1]вспомогат'!H28</f>
        <v>135161.98999999836</v>
      </c>
      <c r="G30" s="39">
        <f>'[1]вспомогат'!I28</f>
        <v>3.2951615278246007</v>
      </c>
      <c r="H30" s="35">
        <f>'[1]вспомогат'!J28</f>
        <v>-3966670.0100000016</v>
      </c>
      <c r="I30" s="36">
        <f>'[1]вспомогат'!K28</f>
        <v>104.31234760931285</v>
      </c>
      <c r="J30" s="37">
        <f>'[1]вспомогат'!L28</f>
        <v>1200170.1099999994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51506080.95</v>
      </c>
      <c r="F31" s="38">
        <f>'[1]вспомогат'!H29</f>
        <v>690360.150000006</v>
      </c>
      <c r="G31" s="39">
        <f>'[1]вспомогат'!I29</f>
        <v>11.08731054404041</v>
      </c>
      <c r="H31" s="35">
        <f>'[1]вспомогат'!J29</f>
        <v>-5536218.849999994</v>
      </c>
      <c r="I31" s="36">
        <f>'[1]вспомогат'!K29</f>
        <v>119.3899899905051</v>
      </c>
      <c r="J31" s="37">
        <f>'[1]вспомогат'!L29</f>
        <v>8365042.950000003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22100313.19</v>
      </c>
      <c r="F32" s="38">
        <f>'[1]вспомогат'!H30</f>
        <v>166942.7400000021</v>
      </c>
      <c r="G32" s="39">
        <f>'[1]вспомогат'!I30</f>
        <v>3.96523693410086</v>
      </c>
      <c r="H32" s="35">
        <f>'[1]вспомогат'!J30</f>
        <v>-4043215.259999998</v>
      </c>
      <c r="I32" s="36">
        <f>'[1]вспомогат'!K30</f>
        <v>124.34646276461369</v>
      </c>
      <c r="J32" s="37">
        <f>'[1]вспомогат'!L30</f>
        <v>4327139.190000001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23678533.74</v>
      </c>
      <c r="F33" s="38">
        <f>'[1]вспомогат'!H31</f>
        <v>146072.77999999747</v>
      </c>
      <c r="G33" s="39">
        <f>'[1]вспомогат'!I31</f>
        <v>3.3664451066941927</v>
      </c>
      <c r="H33" s="35">
        <f>'[1]вспомогат'!J31</f>
        <v>-4193008.2200000025</v>
      </c>
      <c r="I33" s="36">
        <f>'[1]вспомогат'!K31</f>
        <v>105.18709665324842</v>
      </c>
      <c r="J33" s="37">
        <f>'[1]вспомогат'!L31</f>
        <v>1167660.7399999984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10153413.59</v>
      </c>
      <c r="F34" s="38">
        <f>'[1]вспомогат'!H32</f>
        <v>239355.50999999978</v>
      </c>
      <c r="G34" s="39">
        <f>'[1]вспомогат'!I32</f>
        <v>12.659871695801936</v>
      </c>
      <c r="H34" s="35">
        <f>'[1]вспомогат'!J32</f>
        <v>-1651307.4900000002</v>
      </c>
      <c r="I34" s="36">
        <f>'[1]вспомогат'!K32</f>
        <v>122.83870324972746</v>
      </c>
      <c r="J34" s="37">
        <f>'[1]вспомогат'!L32</f>
        <v>1887766.5899999999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17306558.57</v>
      </c>
      <c r="F35" s="38">
        <f>'[1]вспомогат'!H33</f>
        <v>210552.25</v>
      </c>
      <c r="G35" s="39">
        <f>'[1]вспомогат'!I33</f>
        <v>6.3354642893358015</v>
      </c>
      <c r="H35" s="35">
        <f>'[1]вспомогат'!J33</f>
        <v>-3112838.75</v>
      </c>
      <c r="I35" s="36">
        <f>'[1]вспомогат'!K33</f>
        <v>110.27962412340216</v>
      </c>
      <c r="J35" s="37">
        <f>'[1]вспомогат'!L33</f>
        <v>1613216.5700000003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15388611.62</v>
      </c>
      <c r="F36" s="38">
        <f>'[1]вспомогат'!H34</f>
        <v>87696.70999999903</v>
      </c>
      <c r="G36" s="39">
        <f>'[1]вспомогат'!I34</f>
        <v>2.980078599548351</v>
      </c>
      <c r="H36" s="35">
        <f>'[1]вспомогат'!J34</f>
        <v>-2855068.290000001</v>
      </c>
      <c r="I36" s="36">
        <f>'[1]вспомогат'!K34</f>
        <v>110.98802404019874</v>
      </c>
      <c r="J36" s="37">
        <f>'[1]вспомогат'!L34</f>
        <v>1523501.6199999992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37439310.3</v>
      </c>
      <c r="F37" s="38">
        <f>'[1]вспомогат'!H35</f>
        <v>572534.4299999997</v>
      </c>
      <c r="G37" s="39">
        <f>'[1]вспомогат'!I35</f>
        <v>8.754717209056952</v>
      </c>
      <c r="H37" s="35">
        <f>'[1]вспомогат'!J35</f>
        <v>-5967190.57</v>
      </c>
      <c r="I37" s="36">
        <f>'[1]вспомогат'!K35</f>
        <v>106.87513916290104</v>
      </c>
      <c r="J37" s="37">
        <f>'[1]вспомогат'!L35</f>
        <v>2408422.299999997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476055033</v>
      </c>
      <c r="D38" s="41">
        <f>SUM(D18:D37)</f>
        <v>87371551</v>
      </c>
      <c r="E38" s="41">
        <f>SUM(E18:E37)</f>
        <v>557952565.93</v>
      </c>
      <c r="F38" s="41">
        <f>SUM(F18:F37)</f>
        <v>5852162.9100000085</v>
      </c>
      <c r="G38" s="42">
        <f>F38/D38*100</f>
        <v>6.698018797903689</v>
      </c>
      <c r="H38" s="41">
        <f>SUM(H18:H37)</f>
        <v>-81519388.09</v>
      </c>
      <c r="I38" s="43">
        <f>E38/C38*100</f>
        <v>117.20337508331731</v>
      </c>
      <c r="J38" s="41">
        <f>SUM(J18:J37)</f>
        <v>81897532.92999999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3453858.27</v>
      </c>
      <c r="F39" s="38">
        <f>'[1]вспомогат'!H36</f>
        <v>15660.839999999851</v>
      </c>
      <c r="G39" s="39">
        <f>'[1]вспомогат'!I36</f>
        <v>1.9732180881222485</v>
      </c>
      <c r="H39" s="35">
        <f>'[1]вспомогат'!J36</f>
        <v>-778009.1600000001</v>
      </c>
      <c r="I39" s="36">
        <f>'[1]вспомогат'!K36</f>
        <v>86.4582039786424</v>
      </c>
      <c r="J39" s="37">
        <f>'[1]вспомогат'!L36</f>
        <v>-540971.73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10603901.35</v>
      </c>
      <c r="F40" s="38">
        <f>'[1]вспомогат'!H37</f>
        <v>126707.54999999888</v>
      </c>
      <c r="G40" s="39">
        <f>'[1]вспомогат'!I37</f>
        <v>8.96584408002964</v>
      </c>
      <c r="H40" s="35">
        <f>'[1]вспомогат'!J37</f>
        <v>-1286517.4500000011</v>
      </c>
      <c r="I40" s="36">
        <f>'[1]вспомогат'!K37</f>
        <v>106.93741612030993</v>
      </c>
      <c r="J40" s="37">
        <f>'[1]вспомогат'!L37</f>
        <v>687913.3499999996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5669708.39</v>
      </c>
      <c r="F41" s="38">
        <f>'[1]вспомогат'!H38</f>
        <v>42952.919999999925</v>
      </c>
      <c r="G41" s="39">
        <f>'[1]вспомогат'!I38</f>
        <v>5.159689646846548</v>
      </c>
      <c r="H41" s="35">
        <f>'[1]вспомогат'!J38</f>
        <v>-789518.0800000001</v>
      </c>
      <c r="I41" s="36">
        <f>'[1]вспомогат'!K38</f>
        <v>136.26833384046026</v>
      </c>
      <c r="J41" s="37">
        <f>'[1]вспомогат'!L38</f>
        <v>1509014.3899999997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4074433.75</v>
      </c>
      <c r="F42" s="38">
        <f>'[1]вспомогат'!H39</f>
        <v>19208.100000000093</v>
      </c>
      <c r="G42" s="39">
        <f>'[1]вспомогат'!I39</f>
        <v>4.846736140899824</v>
      </c>
      <c r="H42" s="35">
        <f>'[1]вспомогат'!J39</f>
        <v>-377101.8999999999</v>
      </c>
      <c r="I42" s="36">
        <f>'[1]вспомогат'!K39</f>
        <v>103.743793603911</v>
      </c>
      <c r="J42" s="37">
        <f>'[1]вспомогат'!L39</f>
        <v>147033.75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4475135.6</v>
      </c>
      <c r="F43" s="38">
        <f>'[1]вспомогат'!H40</f>
        <v>9341.189999999478</v>
      </c>
      <c r="G43" s="39">
        <f>'[1]вспомогат'!I40</f>
        <v>1.5507344298870926</v>
      </c>
      <c r="H43" s="35">
        <f>'[1]вспомогат'!J40</f>
        <v>-593030.8100000005</v>
      </c>
      <c r="I43" s="36">
        <f>'[1]вспомогат'!K40</f>
        <v>160.9168277584084</v>
      </c>
      <c r="J43" s="37">
        <f>'[1]вспомогат'!L40</f>
        <v>1694111.5999999996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4468757.25</v>
      </c>
      <c r="F44" s="38">
        <f>'[1]вспомогат'!H41</f>
        <v>1783.3099999995902</v>
      </c>
      <c r="G44" s="39">
        <f>'[1]вспомогат'!I41</f>
        <v>0.1537667600775676</v>
      </c>
      <c r="H44" s="35">
        <f>'[1]вспомогат'!J41</f>
        <v>-1157966.6900000004</v>
      </c>
      <c r="I44" s="36">
        <f>'[1]вспомогат'!K41</f>
        <v>111.79442043239698</v>
      </c>
      <c r="J44" s="37">
        <f>'[1]вспомогат'!L41</f>
        <v>471458.25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32745794.61</v>
      </c>
      <c r="F45" s="41">
        <f>SUM(F39:F44)</f>
        <v>215653.90999999782</v>
      </c>
      <c r="G45" s="42">
        <f>F45/D45*100</f>
        <v>4.148947496612947</v>
      </c>
      <c r="H45" s="41">
        <f>SUM(H39:H44)</f>
        <v>-4982144.090000002</v>
      </c>
      <c r="I45" s="43">
        <f>E45/C45*100</f>
        <v>113.7906216841194</v>
      </c>
      <c r="J45" s="41">
        <f>SUM(J39:J44)</f>
        <v>3968559.609999999</v>
      </c>
    </row>
    <row r="46" spans="1:10" ht="15.75" customHeight="1">
      <c r="A46" s="52" t="s">
        <v>48</v>
      </c>
      <c r="B46" s="53">
        <f>'[1]вспомогат'!B42</f>
        <v>6088164925</v>
      </c>
      <c r="C46" s="53">
        <f>'[1]вспомогат'!C42</f>
        <v>3458480854</v>
      </c>
      <c r="D46" s="53">
        <f>'[1]вспомогат'!D42</f>
        <v>514978716</v>
      </c>
      <c r="E46" s="53">
        <f>'[1]вспомогат'!G42</f>
        <v>3423341940.789999</v>
      </c>
      <c r="F46" s="53">
        <f>'[1]вспомогат'!H42</f>
        <v>28708774.19999994</v>
      </c>
      <c r="G46" s="54">
        <f>'[1]вспомогат'!I42</f>
        <v>5.574749656255685</v>
      </c>
      <c r="H46" s="53">
        <f>'[1]вспомогат'!J42</f>
        <v>-481287797.71000016</v>
      </c>
      <c r="I46" s="54">
        <f>'[1]вспомогат'!K42</f>
        <v>98.98397837971663</v>
      </c>
      <c r="J46" s="53">
        <f>'[1]вспомогат'!L42</f>
        <v>-35138913.21000099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04.07.2016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2016-07-05T04:32:35Z</dcterms:created>
  <dcterms:modified xsi:type="dcterms:W3CDTF">2016-07-05T04:33:43Z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