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<sst xmlns="http://schemas.openxmlformats.org/spreadsheetml/2006/main" count="54" uniqueCount="49">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</sst>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07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02.07.2016</v>
          </cell>
        </row>
        <row r="6">
          <cell r="G6" t="str">
            <v>Фактично надійшло на 02.07.2016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1080428875</v>
          </cell>
          <cell r="C10">
            <v>664896700</v>
          </cell>
          <cell r="D10">
            <v>61975590</v>
          </cell>
          <cell r="G10">
            <v>754690698.75</v>
          </cell>
          <cell r="H10">
            <v>1681315.2899999619</v>
          </cell>
          <cell r="I10">
            <v>2.712866936805219</v>
          </cell>
          <cell r="J10">
            <v>-60294274.71000004</v>
          </cell>
          <cell r="K10">
            <v>113.50495479222562</v>
          </cell>
          <cell r="L10">
            <v>89793998.75</v>
          </cell>
        </row>
        <row r="11">
          <cell r="B11">
            <v>3209270000</v>
          </cell>
          <cell r="C11">
            <v>1814436400</v>
          </cell>
          <cell r="D11">
            <v>282317500</v>
          </cell>
          <cell r="G11">
            <v>1556285398.12</v>
          </cell>
          <cell r="H11">
            <v>9631082.119999886</v>
          </cell>
          <cell r="I11">
            <v>3.4114364571802622</v>
          </cell>
          <cell r="J11">
            <v>-272686417.8800001</v>
          </cell>
          <cell r="K11">
            <v>85.77238629692393</v>
          </cell>
          <cell r="L11">
            <v>-258151001.8800001</v>
          </cell>
        </row>
        <row r="12">
          <cell r="B12">
            <v>189308400</v>
          </cell>
          <cell r="C12">
            <v>103517768</v>
          </cell>
          <cell r="D12">
            <v>17402551</v>
          </cell>
          <cell r="G12">
            <v>122529142.15</v>
          </cell>
          <cell r="H12">
            <v>475035.0800000131</v>
          </cell>
          <cell r="I12">
            <v>2.729686469529744</v>
          </cell>
          <cell r="J12">
            <v>-16927515.919999987</v>
          </cell>
          <cell r="K12">
            <v>118.3653246368295</v>
          </cell>
          <cell r="L12">
            <v>19011374.150000006</v>
          </cell>
        </row>
        <row r="13">
          <cell r="B13">
            <v>297912086</v>
          </cell>
          <cell r="C13">
            <v>182554068</v>
          </cell>
          <cell r="D13">
            <v>26217976</v>
          </cell>
          <cell r="G13">
            <v>207625685.1</v>
          </cell>
          <cell r="H13">
            <v>1108565.7299999893</v>
          </cell>
          <cell r="I13">
            <v>4.228265866136994</v>
          </cell>
          <cell r="J13">
            <v>-25109410.27000001</v>
          </cell>
          <cell r="K13">
            <v>113.73380356552778</v>
          </cell>
          <cell r="L13">
            <v>25071617.099999994</v>
          </cell>
        </row>
        <row r="14">
          <cell r="B14">
            <v>310690000</v>
          </cell>
          <cell r="C14">
            <v>164885000</v>
          </cell>
          <cell r="D14">
            <v>31741000</v>
          </cell>
          <cell r="G14">
            <v>159342667.7</v>
          </cell>
          <cell r="H14">
            <v>411650.6599999964</v>
          </cell>
          <cell r="I14">
            <v>1.2969051384644352</v>
          </cell>
          <cell r="J14">
            <v>-31329349.340000004</v>
          </cell>
          <cell r="K14">
            <v>96.63866798071382</v>
          </cell>
          <cell r="L14">
            <v>-5542332.300000012</v>
          </cell>
        </row>
        <row r="15">
          <cell r="B15">
            <v>36700000</v>
          </cell>
          <cell r="C15">
            <v>23358650</v>
          </cell>
          <cell r="D15">
            <v>2754750</v>
          </cell>
          <cell r="G15">
            <v>22927707.27</v>
          </cell>
          <cell r="H15">
            <v>91027.33999999985</v>
          </cell>
          <cell r="I15">
            <v>3.3043775297213847</v>
          </cell>
          <cell r="J15">
            <v>-2663722.66</v>
          </cell>
          <cell r="K15">
            <v>98.15510429755145</v>
          </cell>
          <cell r="L15">
            <v>-430942.73000000045</v>
          </cell>
        </row>
        <row r="16">
          <cell r="B16">
            <v>30430463</v>
          </cell>
          <cell r="C16">
            <v>15168838</v>
          </cell>
          <cell r="D16">
            <v>2595457</v>
          </cell>
          <cell r="G16">
            <v>17447100.32</v>
          </cell>
          <cell r="H16">
            <v>59201.69000000134</v>
          </cell>
          <cell r="I16">
            <v>2.2809736397097446</v>
          </cell>
          <cell r="J16">
            <v>-2536255.3099999987</v>
          </cell>
          <cell r="K16">
            <v>115.01935955806239</v>
          </cell>
          <cell r="L16">
            <v>2278262.3200000003</v>
          </cell>
        </row>
        <row r="17">
          <cell r="B17">
            <v>130927670</v>
          </cell>
          <cell r="C17">
            <v>70928737</v>
          </cell>
          <cell r="D17">
            <v>12134224</v>
          </cell>
          <cell r="G17">
            <v>82772983.32</v>
          </cell>
          <cell r="H17">
            <v>380542.12999999523</v>
          </cell>
          <cell r="I17">
            <v>3.13610602540381</v>
          </cell>
          <cell r="J17">
            <v>-11753681.870000005</v>
          </cell>
          <cell r="K17">
            <v>116.69879772425666</v>
          </cell>
          <cell r="L17">
            <v>11844246.319999993</v>
          </cell>
        </row>
        <row r="18">
          <cell r="B18">
            <v>16163740</v>
          </cell>
          <cell r="C18">
            <v>8003282</v>
          </cell>
          <cell r="D18">
            <v>1989840</v>
          </cell>
          <cell r="G18">
            <v>7538032.73</v>
          </cell>
          <cell r="H18">
            <v>7583.850000000559</v>
          </cell>
          <cell r="I18">
            <v>0.3811286334579945</v>
          </cell>
          <cell r="J18">
            <v>-1982256.1499999994</v>
          </cell>
          <cell r="K18">
            <v>94.18676900301651</v>
          </cell>
          <cell r="L18">
            <v>-465249.26999999955</v>
          </cell>
        </row>
        <row r="19">
          <cell r="B19">
            <v>11285802</v>
          </cell>
          <cell r="C19">
            <v>5811862</v>
          </cell>
          <cell r="D19">
            <v>1936351</v>
          </cell>
          <cell r="G19">
            <v>5582281.35</v>
          </cell>
          <cell r="H19">
            <v>92675.40999999922</v>
          </cell>
          <cell r="I19">
            <v>4.786085270697266</v>
          </cell>
          <cell r="J19">
            <v>-1843675.5900000008</v>
          </cell>
          <cell r="K19">
            <v>96.04979178789861</v>
          </cell>
          <cell r="L19">
            <v>-229580.65000000037</v>
          </cell>
        </row>
        <row r="20">
          <cell r="B20">
            <v>69860206</v>
          </cell>
          <cell r="C20">
            <v>33382603</v>
          </cell>
          <cell r="D20">
            <v>6345620</v>
          </cell>
          <cell r="G20">
            <v>41480777.71</v>
          </cell>
          <cell r="H20">
            <v>129024.71999999881</v>
          </cell>
          <cell r="I20">
            <v>2.033287842637895</v>
          </cell>
          <cell r="J20">
            <v>-6216595.280000001</v>
          </cell>
          <cell r="K20">
            <v>124.25866763595397</v>
          </cell>
          <cell r="L20">
            <v>8098174.710000001</v>
          </cell>
        </row>
        <row r="21">
          <cell r="B21">
            <v>54672430</v>
          </cell>
          <cell r="C21">
            <v>26436775</v>
          </cell>
          <cell r="D21">
            <v>4683965</v>
          </cell>
          <cell r="G21">
            <v>30908117.46</v>
          </cell>
          <cell r="H21">
            <v>130961.49000000209</v>
          </cell>
          <cell r="I21">
            <v>2.795953641839811</v>
          </cell>
          <cell r="J21">
            <v>-4553003.509999998</v>
          </cell>
          <cell r="K21">
            <v>116.91334309877055</v>
          </cell>
          <cell r="L21">
            <v>4471342.460000001</v>
          </cell>
        </row>
        <row r="22">
          <cell r="B22">
            <v>63800683</v>
          </cell>
          <cell r="C22">
            <v>34774011</v>
          </cell>
          <cell r="D22">
            <v>5823925</v>
          </cell>
          <cell r="G22">
            <v>44923638.89</v>
          </cell>
          <cell r="H22">
            <v>119819.16000000387</v>
          </cell>
          <cell r="I22">
            <v>2.057360972196652</v>
          </cell>
          <cell r="J22">
            <v>-5704105.839999996</v>
          </cell>
          <cell r="K22">
            <v>129.18739483345766</v>
          </cell>
          <cell r="L22">
            <v>10149627.89</v>
          </cell>
        </row>
        <row r="23">
          <cell r="B23">
            <v>39121000</v>
          </cell>
          <cell r="C23">
            <v>18497000</v>
          </cell>
          <cell r="D23">
            <v>3643300</v>
          </cell>
          <cell r="G23">
            <v>21573668.97</v>
          </cell>
          <cell r="H23">
            <v>67164.61999999732</v>
          </cell>
          <cell r="I23">
            <v>1.8435105536188983</v>
          </cell>
          <cell r="J23">
            <v>-3576135.3800000027</v>
          </cell>
          <cell r="K23">
            <v>116.633340379521</v>
          </cell>
          <cell r="L23">
            <v>3076668.969999999</v>
          </cell>
        </row>
        <row r="24">
          <cell r="B24">
            <v>20359808</v>
          </cell>
          <cell r="C24">
            <v>9047352</v>
          </cell>
          <cell r="D24">
            <v>1582739</v>
          </cell>
          <cell r="G24">
            <v>11836303.77</v>
          </cell>
          <cell r="H24">
            <v>21629.240000000224</v>
          </cell>
          <cell r="I24">
            <v>1.366570230467577</v>
          </cell>
          <cell r="J24">
            <v>-1561109.7599999998</v>
          </cell>
          <cell r="K24">
            <v>130.82616626389688</v>
          </cell>
          <cell r="L24">
            <v>2788951.7699999996</v>
          </cell>
        </row>
        <row r="25">
          <cell r="B25">
            <v>58989940</v>
          </cell>
          <cell r="C25">
            <v>37182980</v>
          </cell>
          <cell r="D25">
            <v>4907140</v>
          </cell>
          <cell r="G25">
            <v>50352412.68</v>
          </cell>
          <cell r="H25">
            <v>114006.04999999702</v>
          </cell>
          <cell r="I25">
            <v>2.3232687471724267</v>
          </cell>
          <cell r="J25">
            <v>-4793133.950000003</v>
          </cell>
          <cell r="K25">
            <v>135.41790539650128</v>
          </cell>
          <cell r="L25">
            <v>13169432.68</v>
          </cell>
        </row>
        <row r="26">
          <cell r="B26">
            <v>37451780</v>
          </cell>
          <cell r="C26">
            <v>18020994</v>
          </cell>
          <cell r="D26">
            <v>4217516</v>
          </cell>
          <cell r="G26">
            <v>20861001.99</v>
          </cell>
          <cell r="H26">
            <v>198714.51999999955</v>
          </cell>
          <cell r="I26">
            <v>4.711648278275638</v>
          </cell>
          <cell r="J26">
            <v>-4018801.4800000004</v>
          </cell>
          <cell r="K26">
            <v>115.75944140484147</v>
          </cell>
          <cell r="L26">
            <v>2840007.9899999984</v>
          </cell>
        </row>
        <row r="27">
          <cell r="B27">
            <v>26181750</v>
          </cell>
          <cell r="C27">
            <v>14689512</v>
          </cell>
          <cell r="D27">
            <v>3937280</v>
          </cell>
          <cell r="G27">
            <v>13870969.82</v>
          </cell>
          <cell r="H27">
            <v>80893.62000000104</v>
          </cell>
          <cell r="I27">
            <v>2.054555937093655</v>
          </cell>
          <cell r="J27">
            <v>-3856386.379999999</v>
          </cell>
          <cell r="K27">
            <v>94.42771019214253</v>
          </cell>
          <cell r="L27">
            <v>-818542.1799999997</v>
          </cell>
        </row>
        <row r="28">
          <cell r="B28">
            <v>50103887</v>
          </cell>
          <cell r="C28">
            <v>27831015</v>
          </cell>
          <cell r="D28">
            <v>4101832</v>
          </cell>
          <cell r="G28">
            <v>28961348.38</v>
          </cell>
          <cell r="H28">
            <v>65325.259999997914</v>
          </cell>
          <cell r="I28">
            <v>1.5925874097232142</v>
          </cell>
          <cell r="J28">
            <v>-4036506.740000002</v>
          </cell>
          <cell r="K28">
            <v>104.06141630120209</v>
          </cell>
          <cell r="L28">
            <v>1130333.379999999</v>
          </cell>
        </row>
        <row r="29">
          <cell r="B29">
            <v>77353686</v>
          </cell>
          <cell r="C29">
            <v>43141038</v>
          </cell>
          <cell r="D29">
            <v>6226579</v>
          </cell>
          <cell r="G29">
            <v>50933356.45</v>
          </cell>
          <cell r="H29">
            <v>117635.65000000596</v>
          </cell>
          <cell r="I29">
            <v>1.8892501002557898</v>
          </cell>
          <cell r="J29">
            <v>-6108943.349999994</v>
          </cell>
          <cell r="K29">
            <v>118.06242689385454</v>
          </cell>
          <cell r="L29">
            <v>7792318.450000003</v>
          </cell>
        </row>
        <row r="30">
          <cell r="B30">
            <v>34134100</v>
          </cell>
          <cell r="C30">
            <v>17773174</v>
          </cell>
          <cell r="D30">
            <v>4210158</v>
          </cell>
          <cell r="G30">
            <v>22015750.69</v>
          </cell>
          <cell r="H30">
            <v>82380.24000000209</v>
          </cell>
          <cell r="I30">
            <v>1.9567018624954715</v>
          </cell>
          <cell r="J30">
            <v>-4127777.759999998</v>
          </cell>
          <cell r="K30">
            <v>123.87067549105186</v>
          </cell>
          <cell r="L30">
            <v>4242576.690000001</v>
          </cell>
        </row>
        <row r="31">
          <cell r="B31">
            <v>43759684</v>
          </cell>
          <cell r="C31">
            <v>22510873</v>
          </cell>
          <cell r="D31">
            <v>4339081</v>
          </cell>
          <cell r="G31">
            <v>23625247.73</v>
          </cell>
          <cell r="H31">
            <v>92786.76999999955</v>
          </cell>
          <cell r="I31">
            <v>2.138396817206214</v>
          </cell>
          <cell r="J31">
            <v>-4246294.23</v>
          </cell>
          <cell r="K31">
            <v>104.95038433205146</v>
          </cell>
          <cell r="L31">
            <v>1114374.7300000004</v>
          </cell>
        </row>
        <row r="32">
          <cell r="B32">
            <v>15911706</v>
          </cell>
          <cell r="C32">
            <v>8265647</v>
          </cell>
          <cell r="D32">
            <v>1890663</v>
          </cell>
          <cell r="G32">
            <v>10022092.2</v>
          </cell>
          <cell r="H32">
            <v>108034.11999999918</v>
          </cell>
          <cell r="I32">
            <v>5.71408654001264</v>
          </cell>
          <cell r="J32">
            <v>-1782628.8800000008</v>
          </cell>
          <cell r="K32">
            <v>121.24994207954924</v>
          </cell>
          <cell r="L32">
            <v>1756445.1999999993</v>
          </cell>
        </row>
        <row r="33">
          <cell r="B33">
            <v>31909022</v>
          </cell>
          <cell r="C33">
            <v>15693342</v>
          </cell>
          <cell r="D33">
            <v>3323391</v>
          </cell>
          <cell r="G33">
            <v>17126123.68</v>
          </cell>
          <cell r="H33">
            <v>30117.359999999404</v>
          </cell>
          <cell r="I33">
            <v>0.9062237937094794</v>
          </cell>
          <cell r="J33">
            <v>-3293273.6400000006</v>
          </cell>
          <cell r="K33">
            <v>109.12986972437099</v>
          </cell>
          <cell r="L33">
            <v>1432781.6799999997</v>
          </cell>
        </row>
        <row r="34">
          <cell r="B34">
            <v>29919379</v>
          </cell>
          <cell r="C34">
            <v>13865110</v>
          </cell>
          <cell r="D34">
            <v>2942765</v>
          </cell>
          <cell r="G34">
            <v>15350725.82</v>
          </cell>
          <cell r="H34">
            <v>49810.91000000015</v>
          </cell>
          <cell r="I34">
            <v>1.692656736096839</v>
          </cell>
          <cell r="J34">
            <v>-2892954.09</v>
          </cell>
          <cell r="K34">
            <v>110.71477846190906</v>
          </cell>
          <cell r="L34">
            <v>1485615.8200000003</v>
          </cell>
        </row>
        <row r="35">
          <cell r="B35">
            <v>65033586</v>
          </cell>
          <cell r="C35">
            <v>35030888</v>
          </cell>
          <cell r="D35">
            <v>6539725</v>
          </cell>
          <cell r="G35">
            <v>37224375.43</v>
          </cell>
          <cell r="H35">
            <v>357599.5600000024</v>
          </cell>
          <cell r="I35">
            <v>5.468113108731672</v>
          </cell>
          <cell r="J35">
            <v>-6182125.439999998</v>
          </cell>
          <cell r="K35">
            <v>106.26158100816627</v>
          </cell>
          <cell r="L35">
            <v>2193487.4299999997</v>
          </cell>
        </row>
        <row r="36">
          <cell r="B36">
            <v>8020900</v>
          </cell>
          <cell r="C36">
            <v>3994830</v>
          </cell>
          <cell r="D36">
            <v>793670</v>
          </cell>
          <cell r="G36">
            <v>3439917.65</v>
          </cell>
          <cell r="H36">
            <v>1720.2199999997392</v>
          </cell>
          <cell r="I36">
            <v>0.2167424748320762</v>
          </cell>
          <cell r="J36">
            <v>-791949.7800000003</v>
          </cell>
          <cell r="K36">
            <v>86.10923743939041</v>
          </cell>
          <cell r="L36">
            <v>-554912.3500000001</v>
          </cell>
        </row>
        <row r="37">
          <cell r="B37">
            <v>14978365</v>
          </cell>
          <cell r="C37">
            <v>9915988</v>
          </cell>
          <cell r="D37">
            <v>1413225</v>
          </cell>
          <cell r="G37">
            <v>10571159.22</v>
          </cell>
          <cell r="H37">
            <v>93965.41999999993</v>
          </cell>
          <cell r="I37">
            <v>6.649006350722633</v>
          </cell>
          <cell r="J37">
            <v>-1319259.58</v>
          </cell>
          <cell r="K37">
            <v>106.6072207832442</v>
          </cell>
          <cell r="L37">
            <v>655171.2200000007</v>
          </cell>
        </row>
        <row r="38">
          <cell r="B38">
            <v>10169245</v>
          </cell>
          <cell r="C38">
            <v>4160694</v>
          </cell>
          <cell r="D38">
            <v>832471</v>
          </cell>
          <cell r="G38">
            <v>5643905.09</v>
          </cell>
          <cell r="H38">
            <v>17149.62000000011</v>
          </cell>
          <cell r="I38">
            <v>2.060086177176155</v>
          </cell>
          <cell r="J38">
            <v>-815321.3799999999</v>
          </cell>
          <cell r="K38">
            <v>135.64816566659312</v>
          </cell>
          <cell r="L38">
            <v>1483211.0899999999</v>
          </cell>
        </row>
        <row r="39">
          <cell r="B39">
            <v>6196100</v>
          </cell>
          <cell r="C39">
            <v>3927400</v>
          </cell>
          <cell r="D39">
            <v>396310</v>
          </cell>
          <cell r="G39">
            <v>4073139.11</v>
          </cell>
          <cell r="H39">
            <v>17913.459999999963</v>
          </cell>
          <cell r="I39">
            <v>4.520062577275356</v>
          </cell>
          <cell r="J39">
            <v>-378396.54000000004</v>
          </cell>
          <cell r="K39">
            <v>103.71082930182818</v>
          </cell>
          <cell r="L39">
            <v>145739.10999999987</v>
          </cell>
        </row>
        <row r="40">
          <cell r="B40">
            <v>7830362</v>
          </cell>
          <cell r="C40">
            <v>2781024</v>
          </cell>
          <cell r="D40">
            <v>602372</v>
          </cell>
          <cell r="G40">
            <v>4474818.56</v>
          </cell>
          <cell r="H40">
            <v>9024.149999999441</v>
          </cell>
          <cell r="I40">
            <v>1.4981025014441973</v>
          </cell>
          <cell r="J40">
            <v>-593347.8500000006</v>
          </cell>
          <cell r="K40">
            <v>160.90542764104157</v>
          </cell>
          <cell r="L40">
            <v>1693794.5599999996</v>
          </cell>
        </row>
        <row r="41">
          <cell r="B41">
            <v>9290270</v>
          </cell>
          <cell r="C41">
            <v>3997299</v>
          </cell>
          <cell r="D41">
            <v>1159750</v>
          </cell>
          <cell r="G41">
            <v>4468757.25</v>
          </cell>
          <cell r="H41">
            <v>1783.3099999995902</v>
          </cell>
          <cell r="I41">
            <v>0.1537667600775676</v>
          </cell>
          <cell r="J41">
            <v>-1157966.6900000004</v>
          </cell>
          <cell r="K41">
            <v>111.79442043239698</v>
          </cell>
          <cell r="L41">
            <v>471458.25</v>
          </cell>
        </row>
        <row r="42">
          <cell r="B42">
            <v>6088164925</v>
          </cell>
          <cell r="C42">
            <v>3458480854</v>
          </cell>
          <cell r="D42">
            <v>514978716</v>
          </cell>
          <cell r="G42">
            <v>3410479305.359999</v>
          </cell>
          <cell r="H42">
            <v>15846138.769999847</v>
          </cell>
          <cell r="I42">
            <v>3.0770473182040883</v>
          </cell>
          <cell r="J42">
            <v>-494076335.4100001</v>
          </cell>
          <cell r="K42">
            <v>98.6120626174789</v>
          </cell>
          <cell r="L42">
            <v>-48001548.64000082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6" sqref="A2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02.07.2016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02.07.2016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664896700</v>
      </c>
      <c r="D10" s="33">
        <f>'[1]вспомогат'!D10</f>
        <v>61975590</v>
      </c>
      <c r="E10" s="33">
        <f>'[1]вспомогат'!G10</f>
        <v>754690698.75</v>
      </c>
      <c r="F10" s="33">
        <f>'[1]вспомогат'!H10</f>
        <v>1681315.2899999619</v>
      </c>
      <c r="G10" s="34">
        <f>'[1]вспомогат'!I10</f>
        <v>2.712866936805219</v>
      </c>
      <c r="H10" s="35">
        <f>'[1]вспомогат'!J10</f>
        <v>-60294274.71000004</v>
      </c>
      <c r="I10" s="36">
        <f>'[1]вспомогат'!K10</f>
        <v>113.50495479222562</v>
      </c>
      <c r="J10" s="37">
        <f>'[1]вспомогат'!L10</f>
        <v>89793998.75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1814436400</v>
      </c>
      <c r="D12" s="38">
        <f>'[1]вспомогат'!D11</f>
        <v>282317500</v>
      </c>
      <c r="E12" s="33">
        <f>'[1]вспомогат'!G11</f>
        <v>1556285398.12</v>
      </c>
      <c r="F12" s="38">
        <f>'[1]вспомогат'!H11</f>
        <v>9631082.119999886</v>
      </c>
      <c r="G12" s="39">
        <f>'[1]вспомогат'!I11</f>
        <v>3.4114364571802622</v>
      </c>
      <c r="H12" s="35">
        <f>'[1]вспомогат'!J11</f>
        <v>-272686417.8800001</v>
      </c>
      <c r="I12" s="36">
        <f>'[1]вспомогат'!K11</f>
        <v>85.77238629692393</v>
      </c>
      <c r="J12" s="37">
        <f>'[1]вспомогат'!L11</f>
        <v>-258151001.8800001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103517768</v>
      </c>
      <c r="D13" s="38">
        <f>'[1]вспомогат'!D12</f>
        <v>17402551</v>
      </c>
      <c r="E13" s="33">
        <f>'[1]вспомогат'!G12</f>
        <v>122529142.15</v>
      </c>
      <c r="F13" s="38">
        <f>'[1]вспомогат'!H12</f>
        <v>475035.0800000131</v>
      </c>
      <c r="G13" s="39">
        <f>'[1]вспомогат'!I12</f>
        <v>2.729686469529744</v>
      </c>
      <c r="H13" s="35">
        <f>'[1]вспомогат'!J12</f>
        <v>-16927515.919999987</v>
      </c>
      <c r="I13" s="36">
        <f>'[1]вспомогат'!K12</f>
        <v>118.3653246368295</v>
      </c>
      <c r="J13" s="37">
        <f>'[1]вспомогат'!L12</f>
        <v>19011374.150000006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182554068</v>
      </c>
      <c r="D14" s="38">
        <f>'[1]вспомогат'!D13</f>
        <v>26217976</v>
      </c>
      <c r="E14" s="33">
        <f>'[1]вспомогат'!G13</f>
        <v>207625685.1</v>
      </c>
      <c r="F14" s="38">
        <f>'[1]вспомогат'!H13</f>
        <v>1108565.7299999893</v>
      </c>
      <c r="G14" s="39">
        <f>'[1]вспомогат'!I13</f>
        <v>4.228265866136994</v>
      </c>
      <c r="H14" s="35">
        <f>'[1]вспомогат'!J13</f>
        <v>-25109410.27000001</v>
      </c>
      <c r="I14" s="36">
        <f>'[1]вспомогат'!K13</f>
        <v>113.73380356552778</v>
      </c>
      <c r="J14" s="37">
        <f>'[1]вспомогат'!L13</f>
        <v>25071617.099999994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164885000</v>
      </c>
      <c r="D15" s="38">
        <f>'[1]вспомогат'!D14</f>
        <v>31741000</v>
      </c>
      <c r="E15" s="33">
        <f>'[1]вспомогат'!G14</f>
        <v>159342667.7</v>
      </c>
      <c r="F15" s="38">
        <f>'[1]вспомогат'!H14</f>
        <v>411650.6599999964</v>
      </c>
      <c r="G15" s="39">
        <f>'[1]вспомогат'!I14</f>
        <v>1.2969051384644352</v>
      </c>
      <c r="H15" s="35">
        <f>'[1]вспомогат'!J14</f>
        <v>-31329349.340000004</v>
      </c>
      <c r="I15" s="36">
        <f>'[1]вспомогат'!K14</f>
        <v>96.63866798071382</v>
      </c>
      <c r="J15" s="37">
        <f>'[1]вспомогат'!L14</f>
        <v>-5542332.300000012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23358650</v>
      </c>
      <c r="D16" s="38">
        <f>'[1]вспомогат'!D15</f>
        <v>2754750</v>
      </c>
      <c r="E16" s="33">
        <f>'[1]вспомогат'!G15</f>
        <v>22927707.27</v>
      </c>
      <c r="F16" s="38">
        <f>'[1]вспомогат'!H15</f>
        <v>91027.33999999985</v>
      </c>
      <c r="G16" s="39">
        <f>'[1]вспомогат'!I15</f>
        <v>3.3043775297213847</v>
      </c>
      <c r="H16" s="35">
        <f>'[1]вспомогат'!J15</f>
        <v>-2663722.66</v>
      </c>
      <c r="I16" s="36">
        <f>'[1]вспомогат'!K15</f>
        <v>98.15510429755145</v>
      </c>
      <c r="J16" s="37">
        <f>'[1]вспомогат'!L15</f>
        <v>-430942.73000000045</v>
      </c>
    </row>
    <row r="17" spans="1:10" ht="18" customHeight="1">
      <c r="A17" s="40" t="s">
        <v>19</v>
      </c>
      <c r="B17" s="41">
        <f>SUM(B12:B16)</f>
        <v>4043880486</v>
      </c>
      <c r="C17" s="41">
        <f>SUM(C12:C16)</f>
        <v>2288751886</v>
      </c>
      <c r="D17" s="41">
        <f>SUM(D12:D16)</f>
        <v>360433777</v>
      </c>
      <c r="E17" s="41">
        <f>SUM(E12:E16)</f>
        <v>2068710600.34</v>
      </c>
      <c r="F17" s="41">
        <f>SUM(F12:F16)</f>
        <v>11717360.929999884</v>
      </c>
      <c r="G17" s="42">
        <f>F17/D17*100</f>
        <v>3.2509053473087466</v>
      </c>
      <c r="H17" s="41">
        <f>SUM(H12:H16)</f>
        <v>-348716416.0700001</v>
      </c>
      <c r="I17" s="43">
        <f>E17/C17*100</f>
        <v>90.38597031832222</v>
      </c>
      <c r="J17" s="41">
        <f>SUM(J12:J16)</f>
        <v>-220041285.66000012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15168838</v>
      </c>
      <c r="D18" s="45">
        <f>'[1]вспомогат'!D16</f>
        <v>2595457</v>
      </c>
      <c r="E18" s="44">
        <f>'[1]вспомогат'!G16</f>
        <v>17447100.32</v>
      </c>
      <c r="F18" s="45">
        <f>'[1]вспомогат'!H16</f>
        <v>59201.69000000134</v>
      </c>
      <c r="G18" s="46">
        <f>'[1]вспомогат'!I16</f>
        <v>2.2809736397097446</v>
      </c>
      <c r="H18" s="47">
        <f>'[1]вспомогат'!J16</f>
        <v>-2536255.3099999987</v>
      </c>
      <c r="I18" s="48">
        <f>'[1]вспомогат'!K16</f>
        <v>115.01935955806239</v>
      </c>
      <c r="J18" s="49">
        <f>'[1]вспомогат'!L16</f>
        <v>2278262.3200000003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70928737</v>
      </c>
      <c r="D19" s="38">
        <f>'[1]вспомогат'!D17</f>
        <v>12134224</v>
      </c>
      <c r="E19" s="33">
        <f>'[1]вспомогат'!G17</f>
        <v>82772983.32</v>
      </c>
      <c r="F19" s="38">
        <f>'[1]вспомогат'!H17</f>
        <v>380542.12999999523</v>
      </c>
      <c r="G19" s="39">
        <f>'[1]вспомогат'!I17</f>
        <v>3.13610602540381</v>
      </c>
      <c r="H19" s="35">
        <f>'[1]вспомогат'!J17</f>
        <v>-11753681.870000005</v>
      </c>
      <c r="I19" s="36">
        <f>'[1]вспомогат'!K17</f>
        <v>116.69879772425666</v>
      </c>
      <c r="J19" s="37">
        <f>'[1]вспомогат'!L17</f>
        <v>11844246.319999993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8003282</v>
      </c>
      <c r="D20" s="38">
        <f>'[1]вспомогат'!D18</f>
        <v>1989840</v>
      </c>
      <c r="E20" s="33">
        <f>'[1]вспомогат'!G18</f>
        <v>7538032.73</v>
      </c>
      <c r="F20" s="38">
        <f>'[1]вспомогат'!H18</f>
        <v>7583.850000000559</v>
      </c>
      <c r="G20" s="39">
        <f>'[1]вспомогат'!I18</f>
        <v>0.3811286334579945</v>
      </c>
      <c r="H20" s="35">
        <f>'[1]вспомогат'!J18</f>
        <v>-1982256.1499999994</v>
      </c>
      <c r="I20" s="36">
        <f>'[1]вспомогат'!K18</f>
        <v>94.18676900301651</v>
      </c>
      <c r="J20" s="37">
        <f>'[1]вспомогат'!L18</f>
        <v>-465249.26999999955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5811862</v>
      </c>
      <c r="D21" s="38">
        <f>'[1]вспомогат'!D19</f>
        <v>1936351</v>
      </c>
      <c r="E21" s="33">
        <f>'[1]вспомогат'!G19</f>
        <v>5582281.35</v>
      </c>
      <c r="F21" s="38">
        <f>'[1]вспомогат'!H19</f>
        <v>92675.40999999922</v>
      </c>
      <c r="G21" s="39">
        <f>'[1]вспомогат'!I19</f>
        <v>4.786085270697266</v>
      </c>
      <c r="H21" s="35">
        <f>'[1]вспомогат'!J19</f>
        <v>-1843675.5900000008</v>
      </c>
      <c r="I21" s="36">
        <f>'[1]вспомогат'!K19</f>
        <v>96.04979178789861</v>
      </c>
      <c r="J21" s="37">
        <f>'[1]вспомогат'!L19</f>
        <v>-229580.65000000037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33382603</v>
      </c>
      <c r="D22" s="38">
        <f>'[1]вспомогат'!D20</f>
        <v>6345620</v>
      </c>
      <c r="E22" s="33">
        <f>'[1]вспомогат'!G20</f>
        <v>41480777.71</v>
      </c>
      <c r="F22" s="38">
        <f>'[1]вспомогат'!H20</f>
        <v>129024.71999999881</v>
      </c>
      <c r="G22" s="39">
        <f>'[1]вспомогат'!I20</f>
        <v>2.033287842637895</v>
      </c>
      <c r="H22" s="35">
        <f>'[1]вспомогат'!J20</f>
        <v>-6216595.280000001</v>
      </c>
      <c r="I22" s="36">
        <f>'[1]вспомогат'!K20</f>
        <v>124.25866763595397</v>
      </c>
      <c r="J22" s="37">
        <f>'[1]вспомогат'!L20</f>
        <v>8098174.710000001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26436775</v>
      </c>
      <c r="D23" s="38">
        <f>'[1]вспомогат'!D21</f>
        <v>4683965</v>
      </c>
      <c r="E23" s="33">
        <f>'[1]вспомогат'!G21</f>
        <v>30908117.46</v>
      </c>
      <c r="F23" s="38">
        <f>'[1]вспомогат'!H21</f>
        <v>130961.49000000209</v>
      </c>
      <c r="G23" s="39">
        <f>'[1]вспомогат'!I21</f>
        <v>2.795953641839811</v>
      </c>
      <c r="H23" s="35">
        <f>'[1]вспомогат'!J21</f>
        <v>-4553003.509999998</v>
      </c>
      <c r="I23" s="36">
        <f>'[1]вспомогат'!K21</f>
        <v>116.91334309877055</v>
      </c>
      <c r="J23" s="37">
        <f>'[1]вспомогат'!L21</f>
        <v>4471342.460000001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34774011</v>
      </c>
      <c r="D24" s="38">
        <f>'[1]вспомогат'!D22</f>
        <v>5823925</v>
      </c>
      <c r="E24" s="33">
        <f>'[1]вспомогат'!G22</f>
        <v>44923638.89</v>
      </c>
      <c r="F24" s="38">
        <f>'[1]вспомогат'!H22</f>
        <v>119819.16000000387</v>
      </c>
      <c r="G24" s="39">
        <f>'[1]вспомогат'!I22</f>
        <v>2.057360972196652</v>
      </c>
      <c r="H24" s="35">
        <f>'[1]вспомогат'!J22</f>
        <v>-5704105.839999996</v>
      </c>
      <c r="I24" s="36">
        <f>'[1]вспомогат'!K22</f>
        <v>129.18739483345766</v>
      </c>
      <c r="J24" s="37">
        <f>'[1]вспомогат'!L22</f>
        <v>10149627.89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18497000</v>
      </c>
      <c r="D25" s="38">
        <f>'[1]вспомогат'!D23</f>
        <v>3643300</v>
      </c>
      <c r="E25" s="33">
        <f>'[1]вспомогат'!G23</f>
        <v>21573668.97</v>
      </c>
      <c r="F25" s="38">
        <f>'[1]вспомогат'!H23</f>
        <v>67164.61999999732</v>
      </c>
      <c r="G25" s="39">
        <f>'[1]вспомогат'!I23</f>
        <v>1.8435105536188983</v>
      </c>
      <c r="H25" s="35">
        <f>'[1]вспомогат'!J23</f>
        <v>-3576135.3800000027</v>
      </c>
      <c r="I25" s="36">
        <f>'[1]вспомогат'!K23</f>
        <v>116.633340379521</v>
      </c>
      <c r="J25" s="37">
        <f>'[1]вспомогат'!L23</f>
        <v>3076668.969999999</v>
      </c>
    </row>
    <row r="26" spans="1:10" ht="12.75">
      <c r="A26" s="50" t="s">
        <v>28</v>
      </c>
      <c r="B26" s="33">
        <f>'[1]вспомогат'!B24</f>
        <v>20359808</v>
      </c>
      <c r="C26" s="33">
        <f>'[1]вспомогат'!C24</f>
        <v>9047352</v>
      </c>
      <c r="D26" s="38">
        <f>'[1]вспомогат'!D24</f>
        <v>1582739</v>
      </c>
      <c r="E26" s="33">
        <f>'[1]вспомогат'!G24</f>
        <v>11836303.77</v>
      </c>
      <c r="F26" s="38">
        <f>'[1]вспомогат'!H24</f>
        <v>21629.240000000224</v>
      </c>
      <c r="G26" s="39">
        <f>'[1]вспомогат'!I24</f>
        <v>1.366570230467577</v>
      </c>
      <c r="H26" s="35">
        <f>'[1]вспомогат'!J24</f>
        <v>-1561109.7599999998</v>
      </c>
      <c r="I26" s="36">
        <f>'[1]вспомогат'!K24</f>
        <v>130.82616626389688</v>
      </c>
      <c r="J26" s="37">
        <f>'[1]вспомогат'!L24</f>
        <v>2788951.7699999996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37182980</v>
      </c>
      <c r="D27" s="38">
        <f>'[1]вспомогат'!D25</f>
        <v>4907140</v>
      </c>
      <c r="E27" s="33">
        <f>'[1]вспомогат'!G25</f>
        <v>50352412.68</v>
      </c>
      <c r="F27" s="38">
        <f>'[1]вспомогат'!H25</f>
        <v>114006.04999999702</v>
      </c>
      <c r="G27" s="39">
        <f>'[1]вспомогат'!I25</f>
        <v>2.3232687471724267</v>
      </c>
      <c r="H27" s="35">
        <f>'[1]вспомогат'!J25</f>
        <v>-4793133.950000003</v>
      </c>
      <c r="I27" s="36">
        <f>'[1]вспомогат'!K25</f>
        <v>135.41790539650128</v>
      </c>
      <c r="J27" s="37">
        <f>'[1]вспомогат'!L25</f>
        <v>13169432.68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18020994</v>
      </c>
      <c r="D28" s="38">
        <f>'[1]вспомогат'!D26</f>
        <v>4217516</v>
      </c>
      <c r="E28" s="33">
        <f>'[1]вспомогат'!G26</f>
        <v>20861001.99</v>
      </c>
      <c r="F28" s="38">
        <f>'[1]вспомогат'!H26</f>
        <v>198714.51999999955</v>
      </c>
      <c r="G28" s="39">
        <f>'[1]вспомогат'!I26</f>
        <v>4.711648278275638</v>
      </c>
      <c r="H28" s="35">
        <f>'[1]вспомогат'!J26</f>
        <v>-4018801.4800000004</v>
      </c>
      <c r="I28" s="36">
        <f>'[1]вспомогат'!K26</f>
        <v>115.75944140484147</v>
      </c>
      <c r="J28" s="37">
        <f>'[1]вспомогат'!L26</f>
        <v>2840007.9899999984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14689512</v>
      </c>
      <c r="D29" s="38">
        <f>'[1]вспомогат'!D27</f>
        <v>3937280</v>
      </c>
      <c r="E29" s="33">
        <f>'[1]вспомогат'!G27</f>
        <v>13870969.82</v>
      </c>
      <c r="F29" s="38">
        <f>'[1]вспомогат'!H27</f>
        <v>80893.62000000104</v>
      </c>
      <c r="G29" s="39">
        <f>'[1]вспомогат'!I27</f>
        <v>2.054555937093655</v>
      </c>
      <c r="H29" s="35">
        <f>'[1]вспомогат'!J27</f>
        <v>-3856386.379999999</v>
      </c>
      <c r="I29" s="36">
        <f>'[1]вспомогат'!K27</f>
        <v>94.42771019214253</v>
      </c>
      <c r="J29" s="37">
        <f>'[1]вспомогат'!L27</f>
        <v>-818542.1799999997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27831015</v>
      </c>
      <c r="D30" s="38">
        <f>'[1]вспомогат'!D28</f>
        <v>4101832</v>
      </c>
      <c r="E30" s="33">
        <f>'[1]вспомогат'!G28</f>
        <v>28961348.38</v>
      </c>
      <c r="F30" s="38">
        <f>'[1]вспомогат'!H28</f>
        <v>65325.259999997914</v>
      </c>
      <c r="G30" s="39">
        <f>'[1]вспомогат'!I28</f>
        <v>1.5925874097232142</v>
      </c>
      <c r="H30" s="35">
        <f>'[1]вспомогат'!J28</f>
        <v>-4036506.740000002</v>
      </c>
      <c r="I30" s="36">
        <f>'[1]вспомогат'!K28</f>
        <v>104.06141630120209</v>
      </c>
      <c r="J30" s="37">
        <f>'[1]вспомогат'!L28</f>
        <v>1130333.379999999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43141038</v>
      </c>
      <c r="D31" s="38">
        <f>'[1]вспомогат'!D29</f>
        <v>6226579</v>
      </c>
      <c r="E31" s="33">
        <f>'[1]вспомогат'!G29</f>
        <v>50933356.45</v>
      </c>
      <c r="F31" s="38">
        <f>'[1]вспомогат'!H29</f>
        <v>117635.65000000596</v>
      </c>
      <c r="G31" s="39">
        <f>'[1]вспомогат'!I29</f>
        <v>1.8892501002557898</v>
      </c>
      <c r="H31" s="35">
        <f>'[1]вспомогат'!J29</f>
        <v>-6108943.349999994</v>
      </c>
      <c r="I31" s="36">
        <f>'[1]вспомогат'!K29</f>
        <v>118.06242689385454</v>
      </c>
      <c r="J31" s="37">
        <f>'[1]вспомогат'!L29</f>
        <v>7792318.450000003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17773174</v>
      </c>
      <c r="D32" s="38">
        <f>'[1]вспомогат'!D30</f>
        <v>4210158</v>
      </c>
      <c r="E32" s="33">
        <f>'[1]вспомогат'!G30</f>
        <v>22015750.69</v>
      </c>
      <c r="F32" s="38">
        <f>'[1]вспомогат'!H30</f>
        <v>82380.24000000209</v>
      </c>
      <c r="G32" s="39">
        <f>'[1]вспомогат'!I30</f>
        <v>1.9567018624954715</v>
      </c>
      <c r="H32" s="35">
        <f>'[1]вспомогат'!J30</f>
        <v>-4127777.759999998</v>
      </c>
      <c r="I32" s="36">
        <f>'[1]вспомогат'!K30</f>
        <v>123.87067549105186</v>
      </c>
      <c r="J32" s="37">
        <f>'[1]вспомогат'!L30</f>
        <v>4242576.690000001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22510873</v>
      </c>
      <c r="D33" s="38">
        <f>'[1]вспомогат'!D31</f>
        <v>4339081</v>
      </c>
      <c r="E33" s="33">
        <f>'[1]вспомогат'!G31</f>
        <v>23625247.73</v>
      </c>
      <c r="F33" s="38">
        <f>'[1]вспомогат'!H31</f>
        <v>92786.76999999955</v>
      </c>
      <c r="G33" s="39">
        <f>'[1]вспомогат'!I31</f>
        <v>2.138396817206214</v>
      </c>
      <c r="H33" s="35">
        <f>'[1]вспомогат'!J31</f>
        <v>-4246294.23</v>
      </c>
      <c r="I33" s="36">
        <f>'[1]вспомогат'!K31</f>
        <v>104.95038433205146</v>
      </c>
      <c r="J33" s="37">
        <f>'[1]вспомогат'!L31</f>
        <v>1114374.7300000004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8265647</v>
      </c>
      <c r="D34" s="38">
        <f>'[1]вспомогат'!D32</f>
        <v>1890663</v>
      </c>
      <c r="E34" s="33">
        <f>'[1]вспомогат'!G32</f>
        <v>10022092.2</v>
      </c>
      <c r="F34" s="38">
        <f>'[1]вспомогат'!H32</f>
        <v>108034.11999999918</v>
      </c>
      <c r="G34" s="39">
        <f>'[1]вспомогат'!I32</f>
        <v>5.71408654001264</v>
      </c>
      <c r="H34" s="35">
        <f>'[1]вспомогат'!J32</f>
        <v>-1782628.8800000008</v>
      </c>
      <c r="I34" s="36">
        <f>'[1]вспомогат'!K32</f>
        <v>121.24994207954924</v>
      </c>
      <c r="J34" s="37">
        <f>'[1]вспомогат'!L32</f>
        <v>1756445.1999999993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15693342</v>
      </c>
      <c r="D35" s="38">
        <f>'[1]вспомогат'!D33</f>
        <v>3323391</v>
      </c>
      <c r="E35" s="33">
        <f>'[1]вспомогат'!G33</f>
        <v>17126123.68</v>
      </c>
      <c r="F35" s="38">
        <f>'[1]вспомогат'!H33</f>
        <v>30117.359999999404</v>
      </c>
      <c r="G35" s="39">
        <f>'[1]вспомогат'!I33</f>
        <v>0.9062237937094794</v>
      </c>
      <c r="H35" s="35">
        <f>'[1]вспомогат'!J33</f>
        <v>-3293273.6400000006</v>
      </c>
      <c r="I35" s="36">
        <f>'[1]вспомогат'!K33</f>
        <v>109.12986972437099</v>
      </c>
      <c r="J35" s="37">
        <f>'[1]вспомогат'!L33</f>
        <v>1432781.6799999997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13865110</v>
      </c>
      <c r="D36" s="38">
        <f>'[1]вспомогат'!D34</f>
        <v>2942765</v>
      </c>
      <c r="E36" s="33">
        <f>'[1]вспомогат'!G34</f>
        <v>15350725.82</v>
      </c>
      <c r="F36" s="38">
        <f>'[1]вспомогат'!H34</f>
        <v>49810.91000000015</v>
      </c>
      <c r="G36" s="39">
        <f>'[1]вспомогат'!I34</f>
        <v>1.692656736096839</v>
      </c>
      <c r="H36" s="35">
        <f>'[1]вспомогат'!J34</f>
        <v>-2892954.09</v>
      </c>
      <c r="I36" s="36">
        <f>'[1]вспомогат'!K34</f>
        <v>110.71477846190906</v>
      </c>
      <c r="J36" s="37">
        <f>'[1]вспомогат'!L34</f>
        <v>1485615.8200000003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35030888</v>
      </c>
      <c r="D37" s="38">
        <f>'[1]вспомогат'!D35</f>
        <v>6539725</v>
      </c>
      <c r="E37" s="33">
        <f>'[1]вспомогат'!G35</f>
        <v>37224375.43</v>
      </c>
      <c r="F37" s="38">
        <f>'[1]вспомогат'!H35</f>
        <v>357599.5600000024</v>
      </c>
      <c r="G37" s="39">
        <f>'[1]вспомогат'!I35</f>
        <v>5.468113108731672</v>
      </c>
      <c r="H37" s="35">
        <f>'[1]вспомогат'!J35</f>
        <v>-6182125.439999998</v>
      </c>
      <c r="I37" s="36">
        <f>'[1]вспомогат'!K35</f>
        <v>106.26158100816627</v>
      </c>
      <c r="J37" s="37">
        <f>'[1]вспомогат'!L35</f>
        <v>2193487.4299999997</v>
      </c>
    </row>
    <row r="38" spans="1:10" ht="18.75" customHeight="1">
      <c r="A38" s="51" t="s">
        <v>40</v>
      </c>
      <c r="B38" s="41">
        <f>SUM(B18:B37)</f>
        <v>907370322</v>
      </c>
      <c r="C38" s="41">
        <f>SUM(C18:C37)</f>
        <v>476055033</v>
      </c>
      <c r="D38" s="41">
        <f>SUM(D18:D37)</f>
        <v>87371551</v>
      </c>
      <c r="E38" s="41">
        <f>SUM(E18:E37)</f>
        <v>554406309.39</v>
      </c>
      <c r="F38" s="41">
        <f>SUM(F18:F37)</f>
        <v>2305906.370000003</v>
      </c>
      <c r="G38" s="42">
        <f>F38/D38*100</f>
        <v>2.6391958750966924</v>
      </c>
      <c r="H38" s="41">
        <f>SUM(H18:H37)</f>
        <v>-85065644.63</v>
      </c>
      <c r="I38" s="43">
        <f>E38/C38*100</f>
        <v>116.45844933016389</v>
      </c>
      <c r="J38" s="41">
        <f>SUM(J18:J37)</f>
        <v>78351276.39000002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3994830</v>
      </c>
      <c r="D39" s="38">
        <f>'[1]вспомогат'!D36</f>
        <v>793670</v>
      </c>
      <c r="E39" s="33">
        <f>'[1]вспомогат'!G36</f>
        <v>3439917.65</v>
      </c>
      <c r="F39" s="38">
        <f>'[1]вспомогат'!H36</f>
        <v>1720.2199999997392</v>
      </c>
      <c r="G39" s="39">
        <f>'[1]вспомогат'!I36</f>
        <v>0.2167424748320762</v>
      </c>
      <c r="H39" s="35">
        <f>'[1]вспомогат'!J36</f>
        <v>-791949.7800000003</v>
      </c>
      <c r="I39" s="36">
        <f>'[1]вспомогат'!K36</f>
        <v>86.10923743939041</v>
      </c>
      <c r="J39" s="37">
        <f>'[1]вспомогат'!L36</f>
        <v>-554912.3500000001</v>
      </c>
    </row>
    <row r="40" spans="1:10" ht="12.75" customHeight="1">
      <c r="A40" s="50" t="s">
        <v>42</v>
      </c>
      <c r="B40" s="33">
        <f>'[1]вспомогат'!B37</f>
        <v>14978365</v>
      </c>
      <c r="C40" s="33">
        <f>'[1]вспомогат'!C37</f>
        <v>9915988</v>
      </c>
      <c r="D40" s="38">
        <f>'[1]вспомогат'!D37</f>
        <v>1413225</v>
      </c>
      <c r="E40" s="33">
        <f>'[1]вспомогат'!G37</f>
        <v>10571159.22</v>
      </c>
      <c r="F40" s="38">
        <f>'[1]вспомогат'!H37</f>
        <v>93965.41999999993</v>
      </c>
      <c r="G40" s="39">
        <f>'[1]вспомогат'!I37</f>
        <v>6.649006350722633</v>
      </c>
      <c r="H40" s="35">
        <f>'[1]вспомогат'!J37</f>
        <v>-1319259.58</v>
      </c>
      <c r="I40" s="36">
        <f>'[1]вспомогат'!K37</f>
        <v>106.6072207832442</v>
      </c>
      <c r="J40" s="37">
        <f>'[1]вспомогат'!L37</f>
        <v>655171.2200000007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4160694</v>
      </c>
      <c r="D41" s="38">
        <f>'[1]вспомогат'!D38</f>
        <v>832471</v>
      </c>
      <c r="E41" s="33">
        <f>'[1]вспомогат'!G38</f>
        <v>5643905.09</v>
      </c>
      <c r="F41" s="38">
        <f>'[1]вспомогат'!H38</f>
        <v>17149.62000000011</v>
      </c>
      <c r="G41" s="39">
        <f>'[1]вспомогат'!I38</f>
        <v>2.060086177176155</v>
      </c>
      <c r="H41" s="35">
        <f>'[1]вспомогат'!J38</f>
        <v>-815321.3799999999</v>
      </c>
      <c r="I41" s="36">
        <f>'[1]вспомогат'!K38</f>
        <v>135.64816566659312</v>
      </c>
      <c r="J41" s="37">
        <f>'[1]вспомогат'!L38</f>
        <v>1483211.0899999999</v>
      </c>
    </row>
    <row r="42" spans="1:10" ht="12.75" customHeight="1">
      <c r="A42" s="50" t="s">
        <v>44</v>
      </c>
      <c r="B42" s="33">
        <f>'[1]вспомогат'!B39</f>
        <v>6196100</v>
      </c>
      <c r="C42" s="33">
        <f>'[1]вспомогат'!C39</f>
        <v>3927400</v>
      </c>
      <c r="D42" s="38">
        <f>'[1]вспомогат'!D39</f>
        <v>396310</v>
      </c>
      <c r="E42" s="33">
        <f>'[1]вспомогат'!G39</f>
        <v>4073139.11</v>
      </c>
      <c r="F42" s="38">
        <f>'[1]вспомогат'!H39</f>
        <v>17913.459999999963</v>
      </c>
      <c r="G42" s="39">
        <f>'[1]вспомогат'!I39</f>
        <v>4.520062577275356</v>
      </c>
      <c r="H42" s="35">
        <f>'[1]вспомогат'!J39</f>
        <v>-378396.54000000004</v>
      </c>
      <c r="I42" s="36">
        <f>'[1]вспомогат'!K39</f>
        <v>103.71082930182818</v>
      </c>
      <c r="J42" s="37">
        <f>'[1]вспомогат'!L39</f>
        <v>145739.10999999987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2781024</v>
      </c>
      <c r="D43" s="38">
        <f>'[1]вспомогат'!D40</f>
        <v>602372</v>
      </c>
      <c r="E43" s="33">
        <f>'[1]вспомогат'!G40</f>
        <v>4474818.56</v>
      </c>
      <c r="F43" s="38">
        <f>'[1]вспомогат'!H40</f>
        <v>9024.149999999441</v>
      </c>
      <c r="G43" s="39">
        <f>'[1]вспомогат'!I40</f>
        <v>1.4981025014441973</v>
      </c>
      <c r="H43" s="35">
        <f>'[1]вспомогат'!J40</f>
        <v>-593347.8500000006</v>
      </c>
      <c r="I43" s="36">
        <f>'[1]вспомогат'!K40</f>
        <v>160.90542764104157</v>
      </c>
      <c r="J43" s="37">
        <f>'[1]вспомогат'!L40</f>
        <v>1693794.5599999996</v>
      </c>
    </row>
    <row r="44" spans="1:10" ht="14.25" customHeight="1">
      <c r="A44" s="50" t="s">
        <v>46</v>
      </c>
      <c r="B44" s="33">
        <f>'[1]вспомогат'!B41</f>
        <v>9290270</v>
      </c>
      <c r="C44" s="33">
        <f>'[1]вспомогат'!C41</f>
        <v>3997299</v>
      </c>
      <c r="D44" s="38">
        <f>'[1]вспомогат'!D41</f>
        <v>1159750</v>
      </c>
      <c r="E44" s="33">
        <f>'[1]вспомогат'!G41</f>
        <v>4468757.25</v>
      </c>
      <c r="F44" s="38">
        <f>'[1]вспомогат'!H41</f>
        <v>1783.3099999995902</v>
      </c>
      <c r="G44" s="39">
        <f>'[1]вспомогат'!I41</f>
        <v>0.1537667600775676</v>
      </c>
      <c r="H44" s="35">
        <f>'[1]вспомогат'!J41</f>
        <v>-1157966.6900000004</v>
      </c>
      <c r="I44" s="36">
        <f>'[1]вспомогат'!K41</f>
        <v>111.79442043239698</v>
      </c>
      <c r="J44" s="37">
        <f>'[1]вспомогат'!L41</f>
        <v>471458.25</v>
      </c>
    </row>
    <row r="45" spans="1:10" ht="15" customHeight="1">
      <c r="A45" s="51" t="s">
        <v>47</v>
      </c>
      <c r="B45" s="41">
        <f>SUM(B39:B44)</f>
        <v>56485242</v>
      </c>
      <c r="C45" s="41">
        <f>SUM(C39:C44)</f>
        <v>28777235</v>
      </c>
      <c r="D45" s="41">
        <f>SUM(D39:D44)</f>
        <v>5197798</v>
      </c>
      <c r="E45" s="41">
        <f>SUM(E39:E44)</f>
        <v>32671696.88</v>
      </c>
      <c r="F45" s="41">
        <f>SUM(F39:F44)</f>
        <v>141556.17999999877</v>
      </c>
      <c r="G45" s="42">
        <f>F45/D45*100</f>
        <v>2.723387480621578</v>
      </c>
      <c r="H45" s="41">
        <f>SUM(H39:H44)</f>
        <v>-5056241.820000001</v>
      </c>
      <c r="I45" s="43">
        <f>E45/C45*100</f>
        <v>113.53313436819067</v>
      </c>
      <c r="J45" s="41">
        <f>SUM(J39:J44)</f>
        <v>3894461.88</v>
      </c>
    </row>
    <row r="46" spans="1:10" ht="15.75" customHeight="1">
      <c r="A46" s="52" t="s">
        <v>48</v>
      </c>
      <c r="B46" s="53">
        <f>'[1]вспомогат'!B42</f>
        <v>6088164925</v>
      </c>
      <c r="C46" s="53">
        <f>'[1]вспомогат'!C42</f>
        <v>3458480854</v>
      </c>
      <c r="D46" s="53">
        <f>'[1]вспомогат'!D42</f>
        <v>514978716</v>
      </c>
      <c r="E46" s="53">
        <f>'[1]вспомогат'!G42</f>
        <v>3410479305.359999</v>
      </c>
      <c r="F46" s="53">
        <f>'[1]вспомогат'!H42</f>
        <v>15846138.769999847</v>
      </c>
      <c r="G46" s="54">
        <f>'[1]вспомогат'!I42</f>
        <v>3.0770473182040883</v>
      </c>
      <c r="H46" s="53">
        <f>'[1]вспомогат'!J42</f>
        <v>-494076335.4100001</v>
      </c>
      <c r="I46" s="54">
        <f>'[1]вспомогат'!K42</f>
        <v>98.6120626174789</v>
      </c>
      <c r="J46" s="53">
        <f>'[1]вспомогат'!L42</f>
        <v>-48001548.64000082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02.07.2016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2016-07-04T04:16:54Z</dcterms:created>
  <dcterms:modified xsi:type="dcterms:W3CDTF">2016-07-04T04:17:27Z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