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<sst xmlns="http://schemas.openxmlformats.org/spreadsheetml/2006/main" count="54" uniqueCount="49">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</sst>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15.06.2016</v>
          </cell>
        </row>
        <row r="6">
          <cell r="G6" t="str">
            <v>Фактично надійшло на 15.06.2016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717095139.24</v>
          </cell>
          <cell r="H10">
            <v>44345912.41999996</v>
          </cell>
          <cell r="I10">
            <v>61.22311790933664</v>
          </cell>
          <cell r="J10">
            <v>-28087367.580000043</v>
          </cell>
          <cell r="K10">
            <v>118.93681069485194</v>
          </cell>
          <cell r="L10">
            <v>114174029.24000001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1380010126.85</v>
          </cell>
          <cell r="H11">
            <v>109682202.01999998</v>
          </cell>
          <cell r="I11">
            <v>51.84939114115533</v>
          </cell>
          <cell r="J11">
            <v>-101857797.98000002</v>
          </cell>
          <cell r="K11">
            <v>100.18331429017375</v>
          </cell>
          <cell r="L11">
            <v>2525126.8499999046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107736431.7</v>
          </cell>
          <cell r="H12">
            <v>8135681.579999998</v>
          </cell>
          <cell r="I12">
            <v>54.99318662096429</v>
          </cell>
          <cell r="J12">
            <v>-6658299.420000002</v>
          </cell>
          <cell r="K12">
            <v>125.1073102445994</v>
          </cell>
          <cell r="L12">
            <v>21621214.700000003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193270163.57</v>
          </cell>
          <cell r="H13">
            <v>22201115.879999995</v>
          </cell>
          <cell r="I13">
            <v>89.69032408818003</v>
          </cell>
          <cell r="J13">
            <v>-2551962.120000005</v>
          </cell>
          <cell r="K13">
            <v>123.62478881076291</v>
          </cell>
          <cell r="L13">
            <v>36934071.56999999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140847428.65</v>
          </cell>
          <cell r="H14">
            <v>10066482.850000009</v>
          </cell>
          <cell r="I14">
            <v>36.70282148977289</v>
          </cell>
          <cell r="J14">
            <v>-17360517.14999999</v>
          </cell>
          <cell r="K14">
            <v>102.78283393172498</v>
          </cell>
          <cell r="L14">
            <v>3813428.650000006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20342137.83</v>
          </cell>
          <cell r="H15">
            <v>1566211.9499999993</v>
          </cell>
          <cell r="I15">
            <v>52.299460713927914</v>
          </cell>
          <cell r="J15">
            <v>-1428488.0500000007</v>
          </cell>
          <cell r="K15">
            <v>104.40485647124036</v>
          </cell>
          <cell r="L15">
            <v>858237.8299999982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15286476.77</v>
          </cell>
          <cell r="H16">
            <v>809950.3499999996</v>
          </cell>
          <cell r="I16">
            <v>37.20052772872261</v>
          </cell>
          <cell r="J16">
            <v>-1367304.6500000004</v>
          </cell>
          <cell r="K16">
            <v>121.57809240012689</v>
          </cell>
          <cell r="L16">
            <v>2713095.7699999996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73943770.75</v>
          </cell>
          <cell r="H17">
            <v>6264302.510000005</v>
          </cell>
          <cell r="I17">
            <v>59.58067946276883</v>
          </cell>
          <cell r="J17">
            <v>-4249680.489999995</v>
          </cell>
          <cell r="K17">
            <v>125.76644822281291</v>
          </cell>
          <cell r="L17">
            <v>15149257.75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6742085.4</v>
          </cell>
          <cell r="H18">
            <v>413795.0800000001</v>
          </cell>
          <cell r="I18">
            <v>38.992944812736475</v>
          </cell>
          <cell r="J18">
            <v>-647409.9199999999</v>
          </cell>
          <cell r="K18">
            <v>111.96734022810027</v>
          </cell>
          <cell r="L18">
            <v>720610.4000000004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4875423.39</v>
          </cell>
          <cell r="H19">
            <v>387097.3099999996</v>
          </cell>
          <cell r="I19">
            <v>60.30116677571106</v>
          </cell>
          <cell r="J19">
            <v>-254842.6900000004</v>
          </cell>
          <cell r="K19">
            <v>135.84940972636312</v>
          </cell>
          <cell r="L19">
            <v>1286579.3899999997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36666781.51</v>
          </cell>
          <cell r="H20">
            <v>2930836.1999999955</v>
          </cell>
          <cell r="I20">
            <v>54.01877547650127</v>
          </cell>
          <cell r="J20">
            <v>-2494751.8000000045</v>
          </cell>
          <cell r="K20">
            <v>135.61713416766952</v>
          </cell>
          <cell r="L20">
            <v>9629798.509999998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26978560.71</v>
          </cell>
          <cell r="H21">
            <v>2198259.1500000022</v>
          </cell>
          <cell r="I21">
            <v>53.14432374084201</v>
          </cell>
          <cell r="J21">
            <v>-1938135.8499999978</v>
          </cell>
          <cell r="K21">
            <v>124.02333634137383</v>
          </cell>
          <cell r="L21">
            <v>5225750.710000001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39449156.25</v>
          </cell>
          <cell r="H22">
            <v>2579246.1899999976</v>
          </cell>
          <cell r="I22">
            <v>47.32568763403685</v>
          </cell>
          <cell r="J22">
            <v>-2870745.8100000024</v>
          </cell>
          <cell r="K22">
            <v>135.79703774370927</v>
          </cell>
          <cell r="L22">
            <v>10399070.25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19068811.83</v>
          </cell>
          <cell r="H23">
            <v>1611443.3899999969</v>
          </cell>
          <cell r="I23">
            <v>52.3735795828491</v>
          </cell>
          <cell r="J23">
            <v>-1465381.6100000031</v>
          </cell>
          <cell r="K23">
            <v>128.377520954375</v>
          </cell>
          <cell r="L23">
            <v>4215111.829999998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10550967.05</v>
          </cell>
          <cell r="H24">
            <v>684832.9300000016</v>
          </cell>
          <cell r="I24">
            <v>52.81396927096641</v>
          </cell>
          <cell r="J24">
            <v>-611856.0699999984</v>
          </cell>
          <cell r="K24">
            <v>141.34647100928072</v>
          </cell>
          <cell r="L24">
            <v>3086354.0500000007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45151728.4</v>
          </cell>
          <cell r="H25">
            <v>3581363.5</v>
          </cell>
          <cell r="I25">
            <v>83.99897503975532</v>
          </cell>
          <cell r="J25">
            <v>-682216.5</v>
          </cell>
          <cell r="K25">
            <v>139.4374920864918</v>
          </cell>
          <cell r="L25">
            <v>12770388.399999999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18530863.78</v>
          </cell>
          <cell r="H26">
            <v>1411334.1900000013</v>
          </cell>
          <cell r="I26">
            <v>53.94905257927033</v>
          </cell>
          <cell r="J26">
            <v>-1204715.8099999987</v>
          </cell>
          <cell r="K26">
            <v>134.24778726057303</v>
          </cell>
          <cell r="L26">
            <v>4727385.780000001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12029673.44</v>
          </cell>
          <cell r="H27">
            <v>794316.9100000001</v>
          </cell>
          <cell r="I27">
            <v>33.71253618725827</v>
          </cell>
          <cell r="J27">
            <v>-1561830.0899999999</v>
          </cell>
          <cell r="K27">
            <v>119.06122417065865</v>
          </cell>
          <cell r="L27">
            <v>1925902.4399999995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25955146.17</v>
          </cell>
          <cell r="H28">
            <v>2002073.080000002</v>
          </cell>
          <cell r="I28">
            <v>55.14035848738062</v>
          </cell>
          <cell r="J28">
            <v>-1628793.919999998</v>
          </cell>
          <cell r="K28">
            <v>124.18390353144402</v>
          </cell>
          <cell r="L28">
            <v>5054574.170000002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44892211.24</v>
          </cell>
          <cell r="H29">
            <v>3142725.6300000027</v>
          </cell>
          <cell r="I29">
            <v>56.27782920166435</v>
          </cell>
          <cell r="J29">
            <v>-2441579.3699999973</v>
          </cell>
          <cell r="K29">
            <v>121.61145647563197</v>
          </cell>
          <cell r="L29">
            <v>7977752.240000002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19275136.08</v>
          </cell>
          <cell r="H30">
            <v>1368115.759999998</v>
          </cell>
          <cell r="I30">
            <v>55.5371838291677</v>
          </cell>
          <cell r="J30">
            <v>-1095307.240000002</v>
          </cell>
          <cell r="K30">
            <v>143.33999903622657</v>
          </cell>
          <cell r="L30">
            <v>5827992.079999998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20613117.89</v>
          </cell>
          <cell r="H31">
            <v>1701016.330000002</v>
          </cell>
          <cell r="I31">
            <v>54.154437357989295</v>
          </cell>
          <cell r="J31">
            <v>-1440030.669999998</v>
          </cell>
          <cell r="K31">
            <v>115.63877358862094</v>
          </cell>
          <cell r="L31">
            <v>2787679.8900000006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8468149.74</v>
          </cell>
          <cell r="H32">
            <v>587527.3200000003</v>
          </cell>
          <cell r="I32">
            <v>46.595167492915905</v>
          </cell>
          <cell r="J32">
            <v>-673391.6799999997</v>
          </cell>
          <cell r="K32">
            <v>132.83405479919637</v>
          </cell>
          <cell r="L32">
            <v>2093165.7400000002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15327694.6</v>
          </cell>
          <cell r="H33">
            <v>1161238.959999999</v>
          </cell>
          <cell r="I33">
            <v>48.94387532964984</v>
          </cell>
          <cell r="J33">
            <v>-1211354.040000001</v>
          </cell>
          <cell r="K33">
            <v>123.91071395513207</v>
          </cell>
          <cell r="L33">
            <v>2957743.5999999996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13230447.9</v>
          </cell>
          <cell r="H34">
            <v>826587.5899999999</v>
          </cell>
          <cell r="I34">
            <v>43.11813534477811</v>
          </cell>
          <cell r="J34">
            <v>-1090442.4100000001</v>
          </cell>
          <cell r="K34">
            <v>120.33319160024539</v>
          </cell>
          <cell r="L34">
            <v>2235602.9000000004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32070794.64</v>
          </cell>
          <cell r="H35">
            <v>2401610.5199999996</v>
          </cell>
          <cell r="I35">
            <v>43.12995608004723</v>
          </cell>
          <cell r="J35">
            <v>-3166701.4800000004</v>
          </cell>
          <cell r="K35">
            <v>112.56400674131835</v>
          </cell>
          <cell r="L35">
            <v>3579631.6400000006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3124389.55</v>
          </cell>
          <cell r="H36">
            <v>203397.8099999996</v>
          </cell>
          <cell r="I36">
            <v>30.229744069912552</v>
          </cell>
          <cell r="J36">
            <v>-469442.1900000004</v>
          </cell>
          <cell r="K36">
            <v>97.60179278761449</v>
          </cell>
          <cell r="L36">
            <v>-76770.45000000019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9122423.59</v>
          </cell>
          <cell r="H37">
            <v>600783.8399999999</v>
          </cell>
          <cell r="I37">
            <v>35.41952394596372</v>
          </cell>
          <cell r="J37">
            <v>-1095410.1600000001</v>
          </cell>
          <cell r="K37">
            <v>107.28775563896112</v>
          </cell>
          <cell r="L37">
            <v>619660.5899999999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4949085.65</v>
          </cell>
          <cell r="H38">
            <v>499844.9000000004</v>
          </cell>
          <cell r="I38">
            <v>92.04551774175438</v>
          </cell>
          <cell r="J38">
            <v>-43196.09999999963</v>
          </cell>
          <cell r="K38">
            <v>148.7005423014023</v>
          </cell>
          <cell r="L38">
            <v>1620862.6500000004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3549907.8</v>
          </cell>
          <cell r="H39">
            <v>205565.94999999972</v>
          </cell>
          <cell r="I39">
            <v>37.40432659240358</v>
          </cell>
          <cell r="J39">
            <v>-344012.0500000003</v>
          </cell>
          <cell r="K39">
            <v>139.1525896773536</v>
          </cell>
          <cell r="L39">
            <v>998817.7999999998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4208631.51</v>
          </cell>
          <cell r="H40">
            <v>322527.6499999999</v>
          </cell>
          <cell r="I40">
            <v>90.36919305127485</v>
          </cell>
          <cell r="J40">
            <v>-34372.35000000009</v>
          </cell>
          <cell r="K40">
            <v>193.17594136190635</v>
          </cell>
          <cell r="L40">
            <v>2029979.5099999998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3979863.27</v>
          </cell>
          <cell r="H41">
            <v>222576.93999999994</v>
          </cell>
          <cell r="I41">
            <v>45.362949345572666</v>
          </cell>
          <cell r="J41">
            <v>-268081.06000000006</v>
          </cell>
          <cell r="K41">
            <v>140.25707644167557</v>
          </cell>
          <cell r="L41">
            <v>1142314.27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3077342726.750001</v>
          </cell>
          <cell r="H42">
            <v>234909976.68999997</v>
          </cell>
          <cell r="I42">
            <v>54.98759599934358</v>
          </cell>
          <cell r="J42">
            <v>-190040904.40000004</v>
          </cell>
          <cell r="K42">
            <v>110.42891275104003</v>
          </cell>
          <cell r="L42">
            <v>290624420.75000095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2" sqref="O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717095139.24</v>
      </c>
      <c r="F10" s="33">
        <f>'[1]вспомогат'!H10</f>
        <v>44345912.41999996</v>
      </c>
      <c r="G10" s="34">
        <f>'[1]вспомогат'!I10</f>
        <v>61.22311790933664</v>
      </c>
      <c r="H10" s="35">
        <f>'[1]вспомогат'!J10</f>
        <v>-28087367.580000043</v>
      </c>
      <c r="I10" s="36">
        <f>'[1]вспомогат'!K10</f>
        <v>118.93681069485194</v>
      </c>
      <c r="J10" s="37">
        <f>'[1]вспомогат'!L10</f>
        <v>114174029.24000001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1380010126.85</v>
      </c>
      <c r="F12" s="38">
        <f>'[1]вспомогат'!H11</f>
        <v>109682202.01999998</v>
      </c>
      <c r="G12" s="39">
        <f>'[1]вспомогат'!I11</f>
        <v>51.84939114115533</v>
      </c>
      <c r="H12" s="35">
        <f>'[1]вспомогат'!J11</f>
        <v>-101857797.98000002</v>
      </c>
      <c r="I12" s="36">
        <f>'[1]вспомогат'!K11</f>
        <v>100.18331429017375</v>
      </c>
      <c r="J12" s="37">
        <f>'[1]вспомогат'!L11</f>
        <v>2525126.8499999046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107736431.7</v>
      </c>
      <c r="F13" s="38">
        <f>'[1]вспомогат'!H12</f>
        <v>8135681.579999998</v>
      </c>
      <c r="G13" s="39">
        <f>'[1]вспомогат'!I12</f>
        <v>54.99318662096429</v>
      </c>
      <c r="H13" s="35">
        <f>'[1]вспомогат'!J12</f>
        <v>-6658299.420000002</v>
      </c>
      <c r="I13" s="36">
        <f>'[1]вспомогат'!K12</f>
        <v>125.1073102445994</v>
      </c>
      <c r="J13" s="37">
        <f>'[1]вспомогат'!L12</f>
        <v>21621214.700000003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193270163.57</v>
      </c>
      <c r="F14" s="38">
        <f>'[1]вспомогат'!H13</f>
        <v>22201115.879999995</v>
      </c>
      <c r="G14" s="39">
        <f>'[1]вспомогат'!I13</f>
        <v>89.69032408818003</v>
      </c>
      <c r="H14" s="35">
        <f>'[1]вспомогат'!J13</f>
        <v>-2551962.120000005</v>
      </c>
      <c r="I14" s="36">
        <f>'[1]вспомогат'!K13</f>
        <v>123.62478881076291</v>
      </c>
      <c r="J14" s="37">
        <f>'[1]вспомогат'!L13</f>
        <v>36934071.56999999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140847428.65</v>
      </c>
      <c r="F15" s="38">
        <f>'[1]вспомогат'!H14</f>
        <v>10066482.850000009</v>
      </c>
      <c r="G15" s="39">
        <f>'[1]вспомогат'!I14</f>
        <v>36.70282148977289</v>
      </c>
      <c r="H15" s="35">
        <f>'[1]вспомогат'!J14</f>
        <v>-17360517.14999999</v>
      </c>
      <c r="I15" s="36">
        <f>'[1]вспомогат'!K14</f>
        <v>102.78283393172498</v>
      </c>
      <c r="J15" s="37">
        <f>'[1]вспомогат'!L14</f>
        <v>3813428.650000006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20342137.83</v>
      </c>
      <c r="F16" s="38">
        <f>'[1]вспомогат'!H15</f>
        <v>1566211.9499999993</v>
      </c>
      <c r="G16" s="39">
        <f>'[1]вспомогат'!I15</f>
        <v>52.299460713927914</v>
      </c>
      <c r="H16" s="35">
        <f>'[1]вспомогат'!J15</f>
        <v>-1428488.0500000007</v>
      </c>
      <c r="I16" s="36">
        <f>'[1]вспомогат'!K15</f>
        <v>104.40485647124036</v>
      </c>
      <c r="J16" s="37">
        <f>'[1]вспомогат'!L15</f>
        <v>858237.8299999982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1842206288.6</v>
      </c>
      <c r="F17" s="41">
        <f>SUM(F12:F16)</f>
        <v>151651694.27999997</v>
      </c>
      <c r="G17" s="42">
        <f>F17/D17*100</f>
        <v>53.871039330609236</v>
      </c>
      <c r="H17" s="41">
        <f>SUM(H12:H16)</f>
        <v>-129857064.72000001</v>
      </c>
      <c r="I17" s="43">
        <f>E17/C17*100</f>
        <v>103.70131013042058</v>
      </c>
      <c r="J17" s="41">
        <f>SUM(J12:J16)</f>
        <v>65752079.599999905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15286476.77</v>
      </c>
      <c r="F18" s="45">
        <f>'[1]вспомогат'!H16</f>
        <v>809950.3499999996</v>
      </c>
      <c r="G18" s="46">
        <f>'[1]вспомогат'!I16</f>
        <v>37.20052772872261</v>
      </c>
      <c r="H18" s="47">
        <f>'[1]вспомогат'!J16</f>
        <v>-1367304.6500000004</v>
      </c>
      <c r="I18" s="48">
        <f>'[1]вспомогат'!K16</f>
        <v>121.57809240012689</v>
      </c>
      <c r="J18" s="49">
        <f>'[1]вспомогат'!L16</f>
        <v>2713095.7699999996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73943770.75</v>
      </c>
      <c r="F19" s="38">
        <f>'[1]вспомогат'!H17</f>
        <v>6264302.510000005</v>
      </c>
      <c r="G19" s="39">
        <f>'[1]вспомогат'!I17</f>
        <v>59.58067946276883</v>
      </c>
      <c r="H19" s="35">
        <f>'[1]вспомогат'!J17</f>
        <v>-4249680.489999995</v>
      </c>
      <c r="I19" s="36">
        <f>'[1]вспомогат'!K17</f>
        <v>125.76644822281291</v>
      </c>
      <c r="J19" s="37">
        <f>'[1]вспомогат'!L17</f>
        <v>15149257.75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6742085.4</v>
      </c>
      <c r="F20" s="38">
        <f>'[1]вспомогат'!H18</f>
        <v>413795.0800000001</v>
      </c>
      <c r="G20" s="39">
        <f>'[1]вспомогат'!I18</f>
        <v>38.992944812736475</v>
      </c>
      <c r="H20" s="35">
        <f>'[1]вспомогат'!J18</f>
        <v>-647409.9199999999</v>
      </c>
      <c r="I20" s="36">
        <f>'[1]вспомогат'!K18</f>
        <v>111.96734022810027</v>
      </c>
      <c r="J20" s="37">
        <f>'[1]вспомогат'!L18</f>
        <v>720610.4000000004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4875423.39</v>
      </c>
      <c r="F21" s="38">
        <f>'[1]вспомогат'!H19</f>
        <v>387097.3099999996</v>
      </c>
      <c r="G21" s="39">
        <f>'[1]вспомогат'!I19</f>
        <v>60.30116677571106</v>
      </c>
      <c r="H21" s="35">
        <f>'[1]вспомогат'!J19</f>
        <v>-254842.6900000004</v>
      </c>
      <c r="I21" s="36">
        <f>'[1]вспомогат'!K19</f>
        <v>135.84940972636312</v>
      </c>
      <c r="J21" s="37">
        <f>'[1]вспомогат'!L19</f>
        <v>1286579.3899999997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36666781.51</v>
      </c>
      <c r="F22" s="38">
        <f>'[1]вспомогат'!H20</f>
        <v>2930836.1999999955</v>
      </c>
      <c r="G22" s="39">
        <f>'[1]вспомогат'!I20</f>
        <v>54.01877547650127</v>
      </c>
      <c r="H22" s="35">
        <f>'[1]вспомогат'!J20</f>
        <v>-2494751.8000000045</v>
      </c>
      <c r="I22" s="36">
        <f>'[1]вспомогат'!K20</f>
        <v>135.61713416766952</v>
      </c>
      <c r="J22" s="37">
        <f>'[1]вспомогат'!L20</f>
        <v>9629798.509999998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26978560.71</v>
      </c>
      <c r="F23" s="38">
        <f>'[1]вспомогат'!H21</f>
        <v>2198259.1500000022</v>
      </c>
      <c r="G23" s="39">
        <f>'[1]вспомогат'!I21</f>
        <v>53.14432374084201</v>
      </c>
      <c r="H23" s="35">
        <f>'[1]вспомогат'!J21</f>
        <v>-1938135.8499999978</v>
      </c>
      <c r="I23" s="36">
        <f>'[1]вспомогат'!K21</f>
        <v>124.02333634137383</v>
      </c>
      <c r="J23" s="37">
        <f>'[1]вспомогат'!L21</f>
        <v>5225750.710000001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39449156.25</v>
      </c>
      <c r="F24" s="38">
        <f>'[1]вспомогат'!H22</f>
        <v>2579246.1899999976</v>
      </c>
      <c r="G24" s="39">
        <f>'[1]вспомогат'!I22</f>
        <v>47.32568763403685</v>
      </c>
      <c r="H24" s="35">
        <f>'[1]вспомогат'!J22</f>
        <v>-2870745.8100000024</v>
      </c>
      <c r="I24" s="36">
        <f>'[1]вспомогат'!K22</f>
        <v>135.79703774370927</v>
      </c>
      <c r="J24" s="37">
        <f>'[1]вспомогат'!L22</f>
        <v>10399070.25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19068811.83</v>
      </c>
      <c r="F25" s="38">
        <f>'[1]вспомогат'!H23</f>
        <v>1611443.3899999969</v>
      </c>
      <c r="G25" s="39">
        <f>'[1]вспомогат'!I23</f>
        <v>52.3735795828491</v>
      </c>
      <c r="H25" s="35">
        <f>'[1]вспомогат'!J23</f>
        <v>-1465381.6100000031</v>
      </c>
      <c r="I25" s="36">
        <f>'[1]вспомогат'!K23</f>
        <v>128.377520954375</v>
      </c>
      <c r="J25" s="37">
        <f>'[1]вспомогат'!L23</f>
        <v>4215111.829999998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10550967.05</v>
      </c>
      <c r="F26" s="38">
        <f>'[1]вспомогат'!H24</f>
        <v>684832.9300000016</v>
      </c>
      <c r="G26" s="39">
        <f>'[1]вспомогат'!I24</f>
        <v>52.81396927096641</v>
      </c>
      <c r="H26" s="35">
        <f>'[1]вспомогат'!J24</f>
        <v>-611856.0699999984</v>
      </c>
      <c r="I26" s="36">
        <f>'[1]вспомогат'!K24</f>
        <v>141.34647100928072</v>
      </c>
      <c r="J26" s="37">
        <f>'[1]вспомогат'!L24</f>
        <v>3086354.0500000007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45151728.4</v>
      </c>
      <c r="F27" s="38">
        <f>'[1]вспомогат'!H25</f>
        <v>3581363.5</v>
      </c>
      <c r="G27" s="39">
        <f>'[1]вспомогат'!I25</f>
        <v>83.99897503975532</v>
      </c>
      <c r="H27" s="35">
        <f>'[1]вспомогат'!J25</f>
        <v>-682216.5</v>
      </c>
      <c r="I27" s="36">
        <f>'[1]вспомогат'!K25</f>
        <v>139.4374920864918</v>
      </c>
      <c r="J27" s="37">
        <f>'[1]вспомогат'!L25</f>
        <v>12770388.399999999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18530863.78</v>
      </c>
      <c r="F28" s="38">
        <f>'[1]вспомогат'!H26</f>
        <v>1411334.1900000013</v>
      </c>
      <c r="G28" s="39">
        <f>'[1]вспомогат'!I26</f>
        <v>53.94905257927033</v>
      </c>
      <c r="H28" s="35">
        <f>'[1]вспомогат'!J26</f>
        <v>-1204715.8099999987</v>
      </c>
      <c r="I28" s="36">
        <f>'[1]вспомогат'!K26</f>
        <v>134.24778726057303</v>
      </c>
      <c r="J28" s="37">
        <f>'[1]вспомогат'!L26</f>
        <v>4727385.780000001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12029673.44</v>
      </c>
      <c r="F29" s="38">
        <f>'[1]вспомогат'!H27</f>
        <v>794316.9100000001</v>
      </c>
      <c r="G29" s="39">
        <f>'[1]вспомогат'!I27</f>
        <v>33.71253618725827</v>
      </c>
      <c r="H29" s="35">
        <f>'[1]вспомогат'!J27</f>
        <v>-1561830.0899999999</v>
      </c>
      <c r="I29" s="36">
        <f>'[1]вспомогат'!K27</f>
        <v>119.06122417065865</v>
      </c>
      <c r="J29" s="37">
        <f>'[1]вспомогат'!L27</f>
        <v>1925902.4399999995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25955146.17</v>
      </c>
      <c r="F30" s="38">
        <f>'[1]вспомогат'!H28</f>
        <v>2002073.080000002</v>
      </c>
      <c r="G30" s="39">
        <f>'[1]вспомогат'!I28</f>
        <v>55.14035848738062</v>
      </c>
      <c r="H30" s="35">
        <f>'[1]вспомогат'!J28</f>
        <v>-1628793.919999998</v>
      </c>
      <c r="I30" s="36">
        <f>'[1]вспомогат'!K28</f>
        <v>124.18390353144402</v>
      </c>
      <c r="J30" s="37">
        <f>'[1]вспомогат'!L28</f>
        <v>5054574.170000002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44892211.24</v>
      </c>
      <c r="F31" s="38">
        <f>'[1]вспомогат'!H29</f>
        <v>3142725.6300000027</v>
      </c>
      <c r="G31" s="39">
        <f>'[1]вспомогат'!I29</f>
        <v>56.27782920166435</v>
      </c>
      <c r="H31" s="35">
        <f>'[1]вспомогат'!J29</f>
        <v>-2441579.3699999973</v>
      </c>
      <c r="I31" s="36">
        <f>'[1]вспомогат'!K29</f>
        <v>121.61145647563197</v>
      </c>
      <c r="J31" s="37">
        <f>'[1]вспомогат'!L29</f>
        <v>7977752.240000002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19275136.08</v>
      </c>
      <c r="F32" s="38">
        <f>'[1]вспомогат'!H30</f>
        <v>1368115.759999998</v>
      </c>
      <c r="G32" s="39">
        <f>'[1]вспомогат'!I30</f>
        <v>55.5371838291677</v>
      </c>
      <c r="H32" s="35">
        <f>'[1]вспомогат'!J30</f>
        <v>-1095307.240000002</v>
      </c>
      <c r="I32" s="36">
        <f>'[1]вспомогат'!K30</f>
        <v>143.33999903622657</v>
      </c>
      <c r="J32" s="37">
        <f>'[1]вспомогат'!L30</f>
        <v>5827992.079999998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20613117.89</v>
      </c>
      <c r="F33" s="38">
        <f>'[1]вспомогат'!H31</f>
        <v>1701016.330000002</v>
      </c>
      <c r="G33" s="39">
        <f>'[1]вспомогат'!I31</f>
        <v>54.154437357989295</v>
      </c>
      <c r="H33" s="35">
        <f>'[1]вспомогат'!J31</f>
        <v>-1440030.669999998</v>
      </c>
      <c r="I33" s="36">
        <f>'[1]вспомогат'!K31</f>
        <v>115.63877358862094</v>
      </c>
      <c r="J33" s="37">
        <f>'[1]вспомогат'!L31</f>
        <v>2787679.8900000006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8468149.74</v>
      </c>
      <c r="F34" s="38">
        <f>'[1]вспомогат'!H32</f>
        <v>587527.3200000003</v>
      </c>
      <c r="G34" s="39">
        <f>'[1]вспомогат'!I32</f>
        <v>46.595167492915905</v>
      </c>
      <c r="H34" s="35">
        <f>'[1]вспомогат'!J32</f>
        <v>-673391.6799999997</v>
      </c>
      <c r="I34" s="36">
        <f>'[1]вспомогат'!K32</f>
        <v>132.83405479919637</v>
      </c>
      <c r="J34" s="37">
        <f>'[1]вспомогат'!L32</f>
        <v>2093165.7400000002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15327694.6</v>
      </c>
      <c r="F35" s="38">
        <f>'[1]вспомогат'!H33</f>
        <v>1161238.959999999</v>
      </c>
      <c r="G35" s="39">
        <f>'[1]вспомогат'!I33</f>
        <v>48.94387532964984</v>
      </c>
      <c r="H35" s="35">
        <f>'[1]вспомогат'!J33</f>
        <v>-1211354.040000001</v>
      </c>
      <c r="I35" s="36">
        <f>'[1]вспомогат'!K33</f>
        <v>123.91071395513207</v>
      </c>
      <c r="J35" s="37">
        <f>'[1]вспомогат'!L33</f>
        <v>2957743.5999999996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13230447.9</v>
      </c>
      <c r="F36" s="38">
        <f>'[1]вспомогат'!H34</f>
        <v>826587.5899999999</v>
      </c>
      <c r="G36" s="39">
        <f>'[1]вспомогат'!I34</f>
        <v>43.11813534477811</v>
      </c>
      <c r="H36" s="35">
        <f>'[1]вспомогат'!J34</f>
        <v>-1090442.4100000001</v>
      </c>
      <c r="I36" s="36">
        <f>'[1]вспомогат'!K34</f>
        <v>120.33319160024539</v>
      </c>
      <c r="J36" s="37">
        <f>'[1]вспомогат'!L34</f>
        <v>2235602.9000000004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32070794.64</v>
      </c>
      <c r="F37" s="38">
        <f>'[1]вспомогат'!H35</f>
        <v>2401610.5199999996</v>
      </c>
      <c r="G37" s="39">
        <f>'[1]вспомогат'!I35</f>
        <v>43.12995608004723</v>
      </c>
      <c r="H37" s="35">
        <f>'[1]вспомогат'!J35</f>
        <v>-3166701.4800000004</v>
      </c>
      <c r="I37" s="36">
        <f>'[1]вспомогат'!K35</f>
        <v>112.56400674131835</v>
      </c>
      <c r="J37" s="37">
        <f>'[1]вспомогат'!L35</f>
        <v>3579631.6400000006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489106997.54</v>
      </c>
      <c r="F38" s="41">
        <f>SUM(F18:F37)</f>
        <v>36857672.900000006</v>
      </c>
      <c r="G38" s="42">
        <f>F38/D38*100</f>
        <v>53.45243987870491</v>
      </c>
      <c r="H38" s="41">
        <f>SUM(H18:H37)</f>
        <v>-32096472.1</v>
      </c>
      <c r="I38" s="43">
        <f>E38/C38*100</f>
        <v>127.12545734424918</v>
      </c>
      <c r="J38" s="41">
        <f>SUM(J18:J37)</f>
        <v>104363447.53999999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3124389.55</v>
      </c>
      <c r="F39" s="38">
        <f>'[1]вспомогат'!H36</f>
        <v>203397.8099999996</v>
      </c>
      <c r="G39" s="39">
        <f>'[1]вспомогат'!I36</f>
        <v>30.229744069912552</v>
      </c>
      <c r="H39" s="35">
        <f>'[1]вспомогат'!J36</f>
        <v>-469442.1900000004</v>
      </c>
      <c r="I39" s="36">
        <f>'[1]вспомогат'!K36</f>
        <v>97.60179278761449</v>
      </c>
      <c r="J39" s="37">
        <f>'[1]вспомогат'!L36</f>
        <v>-76770.45000000019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9122423.59</v>
      </c>
      <c r="F40" s="38">
        <f>'[1]вспомогат'!H37</f>
        <v>600783.8399999999</v>
      </c>
      <c r="G40" s="39">
        <f>'[1]вспомогат'!I37</f>
        <v>35.41952394596372</v>
      </c>
      <c r="H40" s="35">
        <f>'[1]вспомогат'!J37</f>
        <v>-1095410.1600000001</v>
      </c>
      <c r="I40" s="36">
        <f>'[1]вспомогат'!K37</f>
        <v>107.28775563896112</v>
      </c>
      <c r="J40" s="37">
        <f>'[1]вспомогат'!L37</f>
        <v>619660.5899999999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4949085.65</v>
      </c>
      <c r="F41" s="38">
        <f>'[1]вспомогат'!H38</f>
        <v>499844.9000000004</v>
      </c>
      <c r="G41" s="39">
        <f>'[1]вспомогат'!I38</f>
        <v>92.04551774175438</v>
      </c>
      <c r="H41" s="35">
        <f>'[1]вспомогат'!J38</f>
        <v>-43196.09999999963</v>
      </c>
      <c r="I41" s="36">
        <f>'[1]вспомогат'!K38</f>
        <v>148.7005423014023</v>
      </c>
      <c r="J41" s="37">
        <f>'[1]вспомогат'!L38</f>
        <v>1620862.6500000004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3549907.8</v>
      </c>
      <c r="F42" s="38">
        <f>'[1]вспомогат'!H39</f>
        <v>205565.94999999972</v>
      </c>
      <c r="G42" s="39">
        <f>'[1]вспомогат'!I39</f>
        <v>37.40432659240358</v>
      </c>
      <c r="H42" s="35">
        <f>'[1]вспомогат'!J39</f>
        <v>-344012.0500000003</v>
      </c>
      <c r="I42" s="36">
        <f>'[1]вспомогат'!K39</f>
        <v>139.1525896773536</v>
      </c>
      <c r="J42" s="37">
        <f>'[1]вспомогат'!L39</f>
        <v>998817.7999999998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4208631.51</v>
      </c>
      <c r="F43" s="38">
        <f>'[1]вспомогат'!H40</f>
        <v>322527.6499999999</v>
      </c>
      <c r="G43" s="39">
        <f>'[1]вспомогат'!I40</f>
        <v>90.36919305127485</v>
      </c>
      <c r="H43" s="35">
        <f>'[1]вспомогат'!J40</f>
        <v>-34372.35000000009</v>
      </c>
      <c r="I43" s="36">
        <f>'[1]вспомогат'!K40</f>
        <v>193.17594136190635</v>
      </c>
      <c r="J43" s="37">
        <f>'[1]вспомогат'!L40</f>
        <v>2029979.5099999998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3979863.27</v>
      </c>
      <c r="F44" s="38">
        <f>'[1]вспомогат'!H41</f>
        <v>222576.93999999994</v>
      </c>
      <c r="G44" s="39">
        <f>'[1]вспомогат'!I41</f>
        <v>45.362949345572666</v>
      </c>
      <c r="H44" s="35">
        <f>'[1]вспомогат'!J41</f>
        <v>-268081.06000000006</v>
      </c>
      <c r="I44" s="36">
        <f>'[1]вспомогат'!K41</f>
        <v>140.25707644167557</v>
      </c>
      <c r="J44" s="37">
        <f>'[1]вспомогат'!L41</f>
        <v>1142314.27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28934301.37</v>
      </c>
      <c r="F45" s="41">
        <f>SUM(F39:F44)</f>
        <v>2054697.0899999994</v>
      </c>
      <c r="G45" s="42">
        <f>F45/D45*100</f>
        <v>47.68151501516169</v>
      </c>
      <c r="H45" s="41">
        <f>SUM(H39:H44)</f>
        <v>-2254513.9100000006</v>
      </c>
      <c r="I45" s="43">
        <f>E45/C45*100</f>
        <v>128.03107161474864</v>
      </c>
      <c r="J45" s="41">
        <f>SUM(J39:J44)</f>
        <v>6334864.369999999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3077342726.750001</v>
      </c>
      <c r="F46" s="53">
        <f>'[1]вспомогат'!H42</f>
        <v>234909976.68999997</v>
      </c>
      <c r="G46" s="54">
        <f>'[1]вспомогат'!I42</f>
        <v>54.98759599934358</v>
      </c>
      <c r="H46" s="53">
        <f>'[1]вспомогат'!J42</f>
        <v>-190040904.40000004</v>
      </c>
      <c r="I46" s="54">
        <f>'[1]вспомогат'!K42</f>
        <v>110.42891275104003</v>
      </c>
      <c r="J46" s="53">
        <f>'[1]вспомогат'!L42</f>
        <v>290624420.75000095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15.06.2016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2016-06-16T04:27:46Z</dcterms:created>
  <dcterms:modified xsi:type="dcterms:W3CDTF">2016-06-16T04:45:57Z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