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<sst xmlns="http://schemas.openxmlformats.org/spreadsheetml/2006/main" count="54" uniqueCount="49">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</sst>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09.06.2016</v>
          </cell>
        </row>
        <row r="6">
          <cell r="G6" t="str">
            <v>Фактично надійшло на 09.06.2016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704380131.55</v>
          </cell>
          <cell r="H10">
            <v>31630904.7299999</v>
          </cell>
          <cell r="I10">
            <v>43.669021656895694</v>
          </cell>
          <cell r="J10">
            <v>-40802375.2700001</v>
          </cell>
          <cell r="K10">
            <v>116.82790996487084</v>
          </cell>
          <cell r="L10">
            <v>101459021.54999995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1351597183.51</v>
          </cell>
          <cell r="H11">
            <v>81269258.68000007</v>
          </cell>
          <cell r="I11">
            <v>38.41791560934105</v>
          </cell>
          <cell r="J11">
            <v>-130270741.31999993</v>
          </cell>
          <cell r="K11">
            <v>98.12064621465933</v>
          </cell>
          <cell r="L11">
            <v>-25887816.49000001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104342957.7</v>
          </cell>
          <cell r="H12">
            <v>4742207.579999998</v>
          </cell>
          <cell r="I12">
            <v>32.05497952173927</v>
          </cell>
          <cell r="J12">
            <v>-10051773.420000002</v>
          </cell>
          <cell r="K12">
            <v>121.16668962234631</v>
          </cell>
          <cell r="L12">
            <v>18227740.700000003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184102744.07</v>
          </cell>
          <cell r="H13">
            <v>13033696.379999995</v>
          </cell>
          <cell r="I13">
            <v>52.65485116638826</v>
          </cell>
          <cell r="J13">
            <v>-11719381.620000005</v>
          </cell>
          <cell r="K13">
            <v>117.76087128364448</v>
          </cell>
          <cell r="L13">
            <v>27766652.069999993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135983148.14</v>
          </cell>
          <cell r="H14">
            <v>5202202.339999989</v>
          </cell>
          <cell r="I14">
            <v>18.96744937470372</v>
          </cell>
          <cell r="J14">
            <v>-22224797.66000001</v>
          </cell>
          <cell r="K14">
            <v>99.23314516105492</v>
          </cell>
          <cell r="L14">
            <v>-1050851.8600000143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19694036.44</v>
          </cell>
          <cell r="H15">
            <v>918110.5600000024</v>
          </cell>
          <cell r="I15">
            <v>30.65784753063754</v>
          </cell>
          <cell r="J15">
            <v>-2076589.4399999976</v>
          </cell>
          <cell r="K15">
            <v>101.07851323400348</v>
          </cell>
          <cell r="L15">
            <v>210136.44000000134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14903043.21</v>
          </cell>
          <cell r="H16">
            <v>426516.79000000097</v>
          </cell>
          <cell r="I16">
            <v>19.589657160047903</v>
          </cell>
          <cell r="J16">
            <v>-1750738.209999999</v>
          </cell>
          <cell r="K16">
            <v>118.52852633671087</v>
          </cell>
          <cell r="L16">
            <v>2329662.210000001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72169644.17</v>
          </cell>
          <cell r="H17">
            <v>4490175.930000007</v>
          </cell>
          <cell r="I17">
            <v>42.70670715370195</v>
          </cell>
          <cell r="J17">
            <v>-6023807.069999993</v>
          </cell>
          <cell r="K17">
            <v>122.74894456562639</v>
          </cell>
          <cell r="L17">
            <v>13375131.170000002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6537423.86</v>
          </cell>
          <cell r="H18">
            <v>209133.54000000004</v>
          </cell>
          <cell r="I18">
            <v>19.70717627602584</v>
          </cell>
          <cell r="J18">
            <v>-852071.46</v>
          </cell>
          <cell r="K18">
            <v>108.56847964991967</v>
          </cell>
          <cell r="L18">
            <v>515948.86000000034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4613356.56</v>
          </cell>
          <cell r="H19">
            <v>125030.47999999952</v>
          </cell>
          <cell r="I19">
            <v>19.476972925818536</v>
          </cell>
          <cell r="J19">
            <v>-516909.5200000005</v>
          </cell>
          <cell r="K19">
            <v>128.54714665780958</v>
          </cell>
          <cell r="L19">
            <v>1024512.5599999996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35553345.18</v>
          </cell>
          <cell r="H20">
            <v>1817399.8699999973</v>
          </cell>
          <cell r="I20">
            <v>33.49682780926228</v>
          </cell>
          <cell r="J20">
            <v>-3608188.1300000027</v>
          </cell>
          <cell r="K20">
            <v>131.49893677116268</v>
          </cell>
          <cell r="L20">
            <v>8516362.18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25845122.46</v>
          </cell>
          <cell r="H21">
            <v>1064820.9000000022</v>
          </cell>
          <cell r="I21">
            <v>25.742727665032046</v>
          </cell>
          <cell r="J21">
            <v>-3071574.0999999978</v>
          </cell>
          <cell r="K21">
            <v>118.81279917399176</v>
          </cell>
          <cell r="L21">
            <v>4092312.460000001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38448421.53</v>
          </cell>
          <cell r="H22">
            <v>1578511.4699999988</v>
          </cell>
          <cell r="I22">
            <v>28.963555726320312</v>
          </cell>
          <cell r="J22">
            <v>-3871480.530000001</v>
          </cell>
          <cell r="K22">
            <v>132.35217799355223</v>
          </cell>
          <cell r="L22">
            <v>9398335.530000001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18420219.89</v>
          </cell>
          <cell r="H23">
            <v>962851.4499999993</v>
          </cell>
          <cell r="I23">
            <v>31.293669610718815</v>
          </cell>
          <cell r="J23">
            <v>-2113973.5500000007</v>
          </cell>
          <cell r="K23">
            <v>124.01098642089177</v>
          </cell>
          <cell r="L23">
            <v>3566519.8900000006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10197184.31</v>
          </cell>
          <cell r="H24">
            <v>331050.19000000134</v>
          </cell>
          <cell r="I24">
            <v>25.530423254920905</v>
          </cell>
          <cell r="J24">
            <v>-965638.8099999987</v>
          </cell>
          <cell r="K24">
            <v>136.6070057483221</v>
          </cell>
          <cell r="L24">
            <v>2732571.3100000005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43051594.78</v>
          </cell>
          <cell r="H25">
            <v>1481229.8800000027</v>
          </cell>
          <cell r="I25">
            <v>34.74145858644619</v>
          </cell>
          <cell r="J25">
            <v>-2782350.1199999973</v>
          </cell>
          <cell r="K25">
            <v>132.9518629556405</v>
          </cell>
          <cell r="L25">
            <v>10670254.780000001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17737369.25</v>
          </cell>
          <cell r="H26">
            <v>617839.6600000001</v>
          </cell>
          <cell r="I26">
            <v>23.617272605645923</v>
          </cell>
          <cell r="J26">
            <v>-1998210.3399999999</v>
          </cell>
          <cell r="K26">
            <v>128.49927568979354</v>
          </cell>
          <cell r="L26">
            <v>3933891.25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11686665.35</v>
          </cell>
          <cell r="H27">
            <v>451308.8200000003</v>
          </cell>
          <cell r="I27">
            <v>19.15452728543679</v>
          </cell>
          <cell r="J27">
            <v>-1904838.1799999997</v>
          </cell>
          <cell r="K27">
            <v>115.66637199121001</v>
          </cell>
          <cell r="L27">
            <v>1582894.3499999996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25161364.37</v>
          </cell>
          <cell r="H28">
            <v>1208291.2800000012</v>
          </cell>
          <cell r="I28">
            <v>33.27831286577011</v>
          </cell>
          <cell r="J28">
            <v>-2422575.719999999</v>
          </cell>
          <cell r="K28">
            <v>120.38600843077406</v>
          </cell>
          <cell r="L28">
            <v>4260792.370000001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44241430.04</v>
          </cell>
          <cell r="H29">
            <v>2491944.4299999997</v>
          </cell>
          <cell r="I29">
            <v>44.62407461626827</v>
          </cell>
          <cell r="J29">
            <v>-3092360.5700000003</v>
          </cell>
          <cell r="K29">
            <v>119.8485125841882</v>
          </cell>
          <cell r="L29">
            <v>7326971.039999999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18442337.71</v>
          </cell>
          <cell r="H30">
            <v>535317.3900000006</v>
          </cell>
          <cell r="I30">
            <v>21.730632132605752</v>
          </cell>
          <cell r="J30">
            <v>-1928105.6099999994</v>
          </cell>
          <cell r="K30">
            <v>137.14687453335816</v>
          </cell>
          <cell r="L30">
            <v>4995193.710000001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19931991.72</v>
          </cell>
          <cell r="H31">
            <v>1019890.1600000001</v>
          </cell>
          <cell r="I31">
            <v>32.46975164650514</v>
          </cell>
          <cell r="J31">
            <v>-2121156.84</v>
          </cell>
          <cell r="K31">
            <v>111.8176827969108</v>
          </cell>
          <cell r="L31">
            <v>2106553.719999999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8129522.68</v>
          </cell>
          <cell r="H32">
            <v>248900.25999999978</v>
          </cell>
          <cell r="I32">
            <v>19.73959152015314</v>
          </cell>
          <cell r="J32">
            <v>-1012018.7400000002</v>
          </cell>
          <cell r="K32">
            <v>127.52224444798605</v>
          </cell>
          <cell r="L32">
            <v>1754538.6799999997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14837128.29</v>
          </cell>
          <cell r="H33">
            <v>670672.6499999985</v>
          </cell>
          <cell r="I33">
            <v>28.267496785162837</v>
          </cell>
          <cell r="J33">
            <v>-1701920.3500000015</v>
          </cell>
          <cell r="K33">
            <v>119.94492371069214</v>
          </cell>
          <cell r="L33">
            <v>2467177.289999999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12804528.6</v>
          </cell>
          <cell r="H34">
            <v>400668.2899999991</v>
          </cell>
          <cell r="I34">
            <v>20.900470519501475</v>
          </cell>
          <cell r="J34">
            <v>-1516361.710000001</v>
          </cell>
          <cell r="K34">
            <v>116.45938255609786</v>
          </cell>
          <cell r="L34">
            <v>1809683.5999999996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31027322.31</v>
          </cell>
          <cell r="H35">
            <v>1358138.1899999976</v>
          </cell>
          <cell r="I35">
            <v>24.390482968626714</v>
          </cell>
          <cell r="J35">
            <v>-4210173.810000002</v>
          </cell>
          <cell r="K35">
            <v>108.90156470622136</v>
          </cell>
          <cell r="L35">
            <v>2536159.3099999987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3081121.84</v>
          </cell>
          <cell r="H36">
            <v>160130.09999999963</v>
          </cell>
          <cell r="I36">
            <v>23.79913500980911</v>
          </cell>
          <cell r="J36">
            <v>-512709.9000000004</v>
          </cell>
          <cell r="K36">
            <v>96.25016681452972</v>
          </cell>
          <cell r="L36">
            <v>-120038.16000000015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8813877.23</v>
          </cell>
          <cell r="H37">
            <v>292237.48000000045</v>
          </cell>
          <cell r="I37">
            <v>17.229012719064002</v>
          </cell>
          <cell r="J37">
            <v>-1403956.5199999996</v>
          </cell>
          <cell r="K37">
            <v>103.65897802867138</v>
          </cell>
          <cell r="L37">
            <v>311114.23000000045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4668942.68</v>
          </cell>
          <cell r="H38">
            <v>219701.9299999997</v>
          </cell>
          <cell r="I38">
            <v>40.45770577175567</v>
          </cell>
          <cell r="J38">
            <v>-323339.0700000003</v>
          </cell>
          <cell r="K38">
            <v>140.2833488020484</v>
          </cell>
          <cell r="L38">
            <v>1340719.6799999997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3467535.64</v>
          </cell>
          <cell r="H39">
            <v>123193.79000000004</v>
          </cell>
          <cell r="I39">
            <v>22.41607014836839</v>
          </cell>
          <cell r="J39">
            <v>-426384.20999999996</v>
          </cell>
          <cell r="K39">
            <v>135.92368908976164</v>
          </cell>
          <cell r="L39">
            <v>916445.6400000001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4124964.16</v>
          </cell>
          <cell r="H40">
            <v>238860.30000000028</v>
          </cell>
          <cell r="I40">
            <v>66.92639394788465</v>
          </cell>
          <cell r="J40">
            <v>-118039.69999999972</v>
          </cell>
          <cell r="K40">
            <v>189.33561486644035</v>
          </cell>
          <cell r="L40">
            <v>1946312.1600000001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3965947.69</v>
          </cell>
          <cell r="H41">
            <v>208661.35999999987</v>
          </cell>
          <cell r="I41">
            <v>42.52684354479085</v>
          </cell>
          <cell r="J41">
            <v>-281996.64000000013</v>
          </cell>
          <cell r="K41">
            <v>139.76666799410336</v>
          </cell>
          <cell r="L41">
            <v>1128398.69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3001961606.919999</v>
          </cell>
          <cell r="H42">
            <v>159528856.8599999</v>
          </cell>
          <cell r="I42">
            <v>37.34242561707347</v>
          </cell>
          <cell r="J42">
            <v>-264610112.1000001</v>
          </cell>
          <cell r="K42">
            <v>107.72389876854669</v>
          </cell>
          <cell r="L42">
            <v>215243300.91999912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2" sqref="O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704380131.55</v>
      </c>
      <c r="F10" s="33">
        <f>'[1]вспомогат'!H10</f>
        <v>31630904.7299999</v>
      </c>
      <c r="G10" s="34">
        <f>'[1]вспомогат'!I10</f>
        <v>43.669021656895694</v>
      </c>
      <c r="H10" s="35">
        <f>'[1]вспомогат'!J10</f>
        <v>-40802375.2700001</v>
      </c>
      <c r="I10" s="36">
        <f>'[1]вспомогат'!K10</f>
        <v>116.82790996487084</v>
      </c>
      <c r="J10" s="37">
        <f>'[1]вспомогат'!L10</f>
        <v>101459021.54999995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1351597183.51</v>
      </c>
      <c r="F12" s="38">
        <f>'[1]вспомогат'!H11</f>
        <v>81269258.68000007</v>
      </c>
      <c r="G12" s="39">
        <f>'[1]вспомогат'!I11</f>
        <v>38.41791560934105</v>
      </c>
      <c r="H12" s="35">
        <f>'[1]вспомогат'!J11</f>
        <v>-130270741.31999993</v>
      </c>
      <c r="I12" s="36">
        <f>'[1]вспомогат'!K11</f>
        <v>98.12064621465933</v>
      </c>
      <c r="J12" s="37">
        <f>'[1]вспомогат'!L11</f>
        <v>-25887816.49000001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104342957.7</v>
      </c>
      <c r="F13" s="38">
        <f>'[1]вспомогат'!H12</f>
        <v>4742207.579999998</v>
      </c>
      <c r="G13" s="39">
        <f>'[1]вспомогат'!I12</f>
        <v>32.05497952173927</v>
      </c>
      <c r="H13" s="35">
        <f>'[1]вспомогат'!J12</f>
        <v>-10051773.420000002</v>
      </c>
      <c r="I13" s="36">
        <f>'[1]вспомогат'!K12</f>
        <v>121.16668962234631</v>
      </c>
      <c r="J13" s="37">
        <f>'[1]вспомогат'!L12</f>
        <v>18227740.700000003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184102744.07</v>
      </c>
      <c r="F14" s="38">
        <f>'[1]вспомогат'!H13</f>
        <v>13033696.379999995</v>
      </c>
      <c r="G14" s="39">
        <f>'[1]вспомогат'!I13</f>
        <v>52.65485116638826</v>
      </c>
      <c r="H14" s="35">
        <f>'[1]вспомогат'!J13</f>
        <v>-11719381.620000005</v>
      </c>
      <c r="I14" s="36">
        <f>'[1]вспомогат'!K13</f>
        <v>117.76087128364448</v>
      </c>
      <c r="J14" s="37">
        <f>'[1]вспомогат'!L13</f>
        <v>27766652.069999993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135983148.14</v>
      </c>
      <c r="F15" s="38">
        <f>'[1]вспомогат'!H14</f>
        <v>5202202.339999989</v>
      </c>
      <c r="G15" s="39">
        <f>'[1]вспомогат'!I14</f>
        <v>18.96744937470372</v>
      </c>
      <c r="H15" s="35">
        <f>'[1]вспомогат'!J14</f>
        <v>-22224797.66000001</v>
      </c>
      <c r="I15" s="36">
        <f>'[1]вспомогат'!K14</f>
        <v>99.23314516105492</v>
      </c>
      <c r="J15" s="37">
        <f>'[1]вспомогат'!L14</f>
        <v>-1050851.8600000143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19694036.44</v>
      </c>
      <c r="F16" s="38">
        <f>'[1]вспомогат'!H15</f>
        <v>918110.5600000024</v>
      </c>
      <c r="G16" s="39">
        <f>'[1]вспомогат'!I15</f>
        <v>30.65784753063754</v>
      </c>
      <c r="H16" s="35">
        <f>'[1]вспомогат'!J15</f>
        <v>-2076589.4399999976</v>
      </c>
      <c r="I16" s="36">
        <f>'[1]вспомогат'!K15</f>
        <v>101.07851323400348</v>
      </c>
      <c r="J16" s="37">
        <f>'[1]вспомогат'!L15</f>
        <v>210136.44000000134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1795720069.8600001</v>
      </c>
      <c r="F17" s="41">
        <f>SUM(F12:F16)</f>
        <v>105165475.54000005</v>
      </c>
      <c r="G17" s="42">
        <f>F17/D17*100</f>
        <v>37.35779871062557</v>
      </c>
      <c r="H17" s="41">
        <f>SUM(H12:H16)</f>
        <v>-176343283.45999998</v>
      </c>
      <c r="I17" s="43">
        <f>E17/C17*100</f>
        <v>101.08451210070004</v>
      </c>
      <c r="J17" s="41">
        <f>SUM(J12:J16)</f>
        <v>19265860.859999973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14903043.21</v>
      </c>
      <c r="F18" s="45">
        <f>'[1]вспомогат'!H16</f>
        <v>426516.79000000097</v>
      </c>
      <c r="G18" s="46">
        <f>'[1]вспомогат'!I16</f>
        <v>19.589657160047903</v>
      </c>
      <c r="H18" s="47">
        <f>'[1]вспомогат'!J16</f>
        <v>-1750738.209999999</v>
      </c>
      <c r="I18" s="48">
        <f>'[1]вспомогат'!K16</f>
        <v>118.52852633671087</v>
      </c>
      <c r="J18" s="49">
        <f>'[1]вспомогат'!L16</f>
        <v>2329662.210000001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72169644.17</v>
      </c>
      <c r="F19" s="38">
        <f>'[1]вспомогат'!H17</f>
        <v>4490175.930000007</v>
      </c>
      <c r="G19" s="39">
        <f>'[1]вспомогат'!I17</f>
        <v>42.70670715370195</v>
      </c>
      <c r="H19" s="35">
        <f>'[1]вспомогат'!J17</f>
        <v>-6023807.069999993</v>
      </c>
      <c r="I19" s="36">
        <f>'[1]вспомогат'!K17</f>
        <v>122.74894456562639</v>
      </c>
      <c r="J19" s="37">
        <f>'[1]вспомогат'!L17</f>
        <v>13375131.170000002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6537423.86</v>
      </c>
      <c r="F20" s="38">
        <f>'[1]вспомогат'!H18</f>
        <v>209133.54000000004</v>
      </c>
      <c r="G20" s="39">
        <f>'[1]вспомогат'!I18</f>
        <v>19.70717627602584</v>
      </c>
      <c r="H20" s="35">
        <f>'[1]вспомогат'!J18</f>
        <v>-852071.46</v>
      </c>
      <c r="I20" s="36">
        <f>'[1]вспомогат'!K18</f>
        <v>108.56847964991967</v>
      </c>
      <c r="J20" s="37">
        <f>'[1]вспомогат'!L18</f>
        <v>515948.86000000034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4613356.56</v>
      </c>
      <c r="F21" s="38">
        <f>'[1]вспомогат'!H19</f>
        <v>125030.47999999952</v>
      </c>
      <c r="G21" s="39">
        <f>'[1]вспомогат'!I19</f>
        <v>19.476972925818536</v>
      </c>
      <c r="H21" s="35">
        <f>'[1]вспомогат'!J19</f>
        <v>-516909.5200000005</v>
      </c>
      <c r="I21" s="36">
        <f>'[1]вспомогат'!K19</f>
        <v>128.54714665780958</v>
      </c>
      <c r="J21" s="37">
        <f>'[1]вспомогат'!L19</f>
        <v>1024512.5599999996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35553345.18</v>
      </c>
      <c r="F22" s="38">
        <f>'[1]вспомогат'!H20</f>
        <v>1817399.8699999973</v>
      </c>
      <c r="G22" s="39">
        <f>'[1]вспомогат'!I20</f>
        <v>33.49682780926228</v>
      </c>
      <c r="H22" s="35">
        <f>'[1]вспомогат'!J20</f>
        <v>-3608188.1300000027</v>
      </c>
      <c r="I22" s="36">
        <f>'[1]вспомогат'!K20</f>
        <v>131.49893677116268</v>
      </c>
      <c r="J22" s="37">
        <f>'[1]вспомогат'!L20</f>
        <v>8516362.18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25845122.46</v>
      </c>
      <c r="F23" s="38">
        <f>'[1]вспомогат'!H21</f>
        <v>1064820.9000000022</v>
      </c>
      <c r="G23" s="39">
        <f>'[1]вспомогат'!I21</f>
        <v>25.742727665032046</v>
      </c>
      <c r="H23" s="35">
        <f>'[1]вспомогат'!J21</f>
        <v>-3071574.0999999978</v>
      </c>
      <c r="I23" s="36">
        <f>'[1]вспомогат'!K21</f>
        <v>118.81279917399176</v>
      </c>
      <c r="J23" s="37">
        <f>'[1]вспомогат'!L21</f>
        <v>4092312.460000001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38448421.53</v>
      </c>
      <c r="F24" s="38">
        <f>'[1]вспомогат'!H22</f>
        <v>1578511.4699999988</v>
      </c>
      <c r="G24" s="39">
        <f>'[1]вспомогат'!I22</f>
        <v>28.963555726320312</v>
      </c>
      <c r="H24" s="35">
        <f>'[1]вспомогат'!J22</f>
        <v>-3871480.530000001</v>
      </c>
      <c r="I24" s="36">
        <f>'[1]вспомогат'!K22</f>
        <v>132.35217799355223</v>
      </c>
      <c r="J24" s="37">
        <f>'[1]вспомогат'!L22</f>
        <v>9398335.530000001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18420219.89</v>
      </c>
      <c r="F25" s="38">
        <f>'[1]вспомогат'!H23</f>
        <v>962851.4499999993</v>
      </c>
      <c r="G25" s="39">
        <f>'[1]вспомогат'!I23</f>
        <v>31.293669610718815</v>
      </c>
      <c r="H25" s="35">
        <f>'[1]вспомогат'!J23</f>
        <v>-2113973.5500000007</v>
      </c>
      <c r="I25" s="36">
        <f>'[1]вспомогат'!K23</f>
        <v>124.01098642089177</v>
      </c>
      <c r="J25" s="37">
        <f>'[1]вспомогат'!L23</f>
        <v>3566519.8900000006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10197184.31</v>
      </c>
      <c r="F26" s="38">
        <f>'[1]вспомогат'!H24</f>
        <v>331050.19000000134</v>
      </c>
      <c r="G26" s="39">
        <f>'[1]вспомогат'!I24</f>
        <v>25.530423254920905</v>
      </c>
      <c r="H26" s="35">
        <f>'[1]вспомогат'!J24</f>
        <v>-965638.8099999987</v>
      </c>
      <c r="I26" s="36">
        <f>'[1]вспомогат'!K24</f>
        <v>136.6070057483221</v>
      </c>
      <c r="J26" s="37">
        <f>'[1]вспомогат'!L24</f>
        <v>2732571.3100000005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43051594.78</v>
      </c>
      <c r="F27" s="38">
        <f>'[1]вспомогат'!H25</f>
        <v>1481229.8800000027</v>
      </c>
      <c r="G27" s="39">
        <f>'[1]вспомогат'!I25</f>
        <v>34.74145858644619</v>
      </c>
      <c r="H27" s="35">
        <f>'[1]вспомогат'!J25</f>
        <v>-2782350.1199999973</v>
      </c>
      <c r="I27" s="36">
        <f>'[1]вспомогат'!K25</f>
        <v>132.9518629556405</v>
      </c>
      <c r="J27" s="37">
        <f>'[1]вспомогат'!L25</f>
        <v>10670254.780000001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17737369.25</v>
      </c>
      <c r="F28" s="38">
        <f>'[1]вспомогат'!H26</f>
        <v>617839.6600000001</v>
      </c>
      <c r="G28" s="39">
        <f>'[1]вспомогат'!I26</f>
        <v>23.617272605645923</v>
      </c>
      <c r="H28" s="35">
        <f>'[1]вспомогат'!J26</f>
        <v>-1998210.3399999999</v>
      </c>
      <c r="I28" s="36">
        <f>'[1]вспомогат'!K26</f>
        <v>128.49927568979354</v>
      </c>
      <c r="J28" s="37">
        <f>'[1]вспомогат'!L26</f>
        <v>3933891.25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11686665.35</v>
      </c>
      <c r="F29" s="38">
        <f>'[1]вспомогат'!H27</f>
        <v>451308.8200000003</v>
      </c>
      <c r="G29" s="39">
        <f>'[1]вспомогат'!I27</f>
        <v>19.15452728543679</v>
      </c>
      <c r="H29" s="35">
        <f>'[1]вспомогат'!J27</f>
        <v>-1904838.1799999997</v>
      </c>
      <c r="I29" s="36">
        <f>'[1]вспомогат'!K27</f>
        <v>115.66637199121001</v>
      </c>
      <c r="J29" s="37">
        <f>'[1]вспомогат'!L27</f>
        <v>1582894.3499999996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25161364.37</v>
      </c>
      <c r="F30" s="38">
        <f>'[1]вспомогат'!H28</f>
        <v>1208291.2800000012</v>
      </c>
      <c r="G30" s="39">
        <f>'[1]вспомогат'!I28</f>
        <v>33.27831286577011</v>
      </c>
      <c r="H30" s="35">
        <f>'[1]вспомогат'!J28</f>
        <v>-2422575.719999999</v>
      </c>
      <c r="I30" s="36">
        <f>'[1]вспомогат'!K28</f>
        <v>120.38600843077406</v>
      </c>
      <c r="J30" s="37">
        <f>'[1]вспомогат'!L28</f>
        <v>4260792.370000001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44241430.04</v>
      </c>
      <c r="F31" s="38">
        <f>'[1]вспомогат'!H29</f>
        <v>2491944.4299999997</v>
      </c>
      <c r="G31" s="39">
        <f>'[1]вспомогат'!I29</f>
        <v>44.62407461626827</v>
      </c>
      <c r="H31" s="35">
        <f>'[1]вспомогат'!J29</f>
        <v>-3092360.5700000003</v>
      </c>
      <c r="I31" s="36">
        <f>'[1]вспомогат'!K29</f>
        <v>119.8485125841882</v>
      </c>
      <c r="J31" s="37">
        <f>'[1]вспомогат'!L29</f>
        <v>7326971.039999999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18442337.71</v>
      </c>
      <c r="F32" s="38">
        <f>'[1]вспомогат'!H30</f>
        <v>535317.3900000006</v>
      </c>
      <c r="G32" s="39">
        <f>'[1]вспомогат'!I30</f>
        <v>21.730632132605752</v>
      </c>
      <c r="H32" s="35">
        <f>'[1]вспомогат'!J30</f>
        <v>-1928105.6099999994</v>
      </c>
      <c r="I32" s="36">
        <f>'[1]вспомогат'!K30</f>
        <v>137.14687453335816</v>
      </c>
      <c r="J32" s="37">
        <f>'[1]вспомогат'!L30</f>
        <v>4995193.710000001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19931991.72</v>
      </c>
      <c r="F33" s="38">
        <f>'[1]вспомогат'!H31</f>
        <v>1019890.1600000001</v>
      </c>
      <c r="G33" s="39">
        <f>'[1]вспомогат'!I31</f>
        <v>32.46975164650514</v>
      </c>
      <c r="H33" s="35">
        <f>'[1]вспомогат'!J31</f>
        <v>-2121156.84</v>
      </c>
      <c r="I33" s="36">
        <f>'[1]вспомогат'!K31</f>
        <v>111.8176827969108</v>
      </c>
      <c r="J33" s="37">
        <f>'[1]вспомогат'!L31</f>
        <v>2106553.719999999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8129522.68</v>
      </c>
      <c r="F34" s="38">
        <f>'[1]вспомогат'!H32</f>
        <v>248900.25999999978</v>
      </c>
      <c r="G34" s="39">
        <f>'[1]вспомогат'!I32</f>
        <v>19.73959152015314</v>
      </c>
      <c r="H34" s="35">
        <f>'[1]вспомогат'!J32</f>
        <v>-1012018.7400000002</v>
      </c>
      <c r="I34" s="36">
        <f>'[1]вспомогат'!K32</f>
        <v>127.52224444798605</v>
      </c>
      <c r="J34" s="37">
        <f>'[1]вспомогат'!L32</f>
        <v>1754538.6799999997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14837128.29</v>
      </c>
      <c r="F35" s="38">
        <f>'[1]вспомогат'!H33</f>
        <v>670672.6499999985</v>
      </c>
      <c r="G35" s="39">
        <f>'[1]вспомогат'!I33</f>
        <v>28.267496785162837</v>
      </c>
      <c r="H35" s="35">
        <f>'[1]вспомогат'!J33</f>
        <v>-1701920.3500000015</v>
      </c>
      <c r="I35" s="36">
        <f>'[1]вспомогат'!K33</f>
        <v>119.94492371069214</v>
      </c>
      <c r="J35" s="37">
        <f>'[1]вспомогат'!L33</f>
        <v>2467177.289999999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12804528.6</v>
      </c>
      <c r="F36" s="38">
        <f>'[1]вспомогат'!H34</f>
        <v>400668.2899999991</v>
      </c>
      <c r="G36" s="39">
        <f>'[1]вспомогат'!I34</f>
        <v>20.900470519501475</v>
      </c>
      <c r="H36" s="35">
        <f>'[1]вспомогат'!J34</f>
        <v>-1516361.710000001</v>
      </c>
      <c r="I36" s="36">
        <f>'[1]вспомогат'!K34</f>
        <v>116.45938255609786</v>
      </c>
      <c r="J36" s="37">
        <f>'[1]вспомогат'!L34</f>
        <v>1809683.5999999996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31027322.31</v>
      </c>
      <c r="F37" s="38">
        <f>'[1]вспомогат'!H35</f>
        <v>1358138.1899999976</v>
      </c>
      <c r="G37" s="39">
        <f>'[1]вспомогат'!I35</f>
        <v>24.390482968626714</v>
      </c>
      <c r="H37" s="35">
        <f>'[1]вспомогат'!J35</f>
        <v>-4210173.810000002</v>
      </c>
      <c r="I37" s="36">
        <f>'[1]вспомогат'!K35</f>
        <v>108.90156470622136</v>
      </c>
      <c r="J37" s="37">
        <f>'[1]вспомогат'!L35</f>
        <v>2536159.3099999987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473739016.27000016</v>
      </c>
      <c r="F38" s="41">
        <f>SUM(F18:F37)</f>
        <v>21489691.63000001</v>
      </c>
      <c r="G38" s="42">
        <f>F38/D38*100</f>
        <v>31.16519192573559</v>
      </c>
      <c r="H38" s="41">
        <f>SUM(H18:H37)</f>
        <v>-47464453.37</v>
      </c>
      <c r="I38" s="43">
        <f>E38/C38*100</f>
        <v>123.13111324933197</v>
      </c>
      <c r="J38" s="41">
        <f>SUM(J18:J37)</f>
        <v>88995466.27000001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3081121.84</v>
      </c>
      <c r="F39" s="38">
        <f>'[1]вспомогат'!H36</f>
        <v>160130.09999999963</v>
      </c>
      <c r="G39" s="39">
        <f>'[1]вспомогат'!I36</f>
        <v>23.79913500980911</v>
      </c>
      <c r="H39" s="35">
        <f>'[1]вспомогат'!J36</f>
        <v>-512709.9000000004</v>
      </c>
      <c r="I39" s="36">
        <f>'[1]вспомогат'!K36</f>
        <v>96.25016681452972</v>
      </c>
      <c r="J39" s="37">
        <f>'[1]вспомогат'!L36</f>
        <v>-120038.16000000015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8813877.23</v>
      </c>
      <c r="F40" s="38">
        <f>'[1]вспомогат'!H37</f>
        <v>292237.48000000045</v>
      </c>
      <c r="G40" s="39">
        <f>'[1]вспомогат'!I37</f>
        <v>17.229012719064002</v>
      </c>
      <c r="H40" s="35">
        <f>'[1]вспомогат'!J37</f>
        <v>-1403956.5199999996</v>
      </c>
      <c r="I40" s="36">
        <f>'[1]вспомогат'!K37</f>
        <v>103.65897802867138</v>
      </c>
      <c r="J40" s="37">
        <f>'[1]вспомогат'!L37</f>
        <v>311114.23000000045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4668942.68</v>
      </c>
      <c r="F41" s="38">
        <f>'[1]вспомогат'!H38</f>
        <v>219701.9299999997</v>
      </c>
      <c r="G41" s="39">
        <f>'[1]вспомогат'!I38</f>
        <v>40.45770577175567</v>
      </c>
      <c r="H41" s="35">
        <f>'[1]вспомогат'!J38</f>
        <v>-323339.0700000003</v>
      </c>
      <c r="I41" s="36">
        <f>'[1]вспомогат'!K38</f>
        <v>140.2833488020484</v>
      </c>
      <c r="J41" s="37">
        <f>'[1]вспомогат'!L38</f>
        <v>1340719.6799999997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3467535.64</v>
      </c>
      <c r="F42" s="38">
        <f>'[1]вспомогат'!H39</f>
        <v>123193.79000000004</v>
      </c>
      <c r="G42" s="39">
        <f>'[1]вспомогат'!I39</f>
        <v>22.41607014836839</v>
      </c>
      <c r="H42" s="35">
        <f>'[1]вспомогат'!J39</f>
        <v>-426384.20999999996</v>
      </c>
      <c r="I42" s="36">
        <f>'[1]вспомогат'!K39</f>
        <v>135.92368908976164</v>
      </c>
      <c r="J42" s="37">
        <f>'[1]вспомогат'!L39</f>
        <v>916445.6400000001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4124964.16</v>
      </c>
      <c r="F43" s="38">
        <f>'[1]вспомогат'!H40</f>
        <v>238860.30000000028</v>
      </c>
      <c r="G43" s="39">
        <f>'[1]вспомогат'!I40</f>
        <v>66.92639394788465</v>
      </c>
      <c r="H43" s="35">
        <f>'[1]вспомогат'!J40</f>
        <v>-118039.69999999972</v>
      </c>
      <c r="I43" s="36">
        <f>'[1]вспомогат'!K40</f>
        <v>189.33561486644035</v>
      </c>
      <c r="J43" s="37">
        <f>'[1]вспомогат'!L40</f>
        <v>1946312.1600000001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3965947.69</v>
      </c>
      <c r="F44" s="38">
        <f>'[1]вспомогат'!H41</f>
        <v>208661.35999999987</v>
      </c>
      <c r="G44" s="39">
        <f>'[1]вспомогат'!I41</f>
        <v>42.52684354479085</v>
      </c>
      <c r="H44" s="35">
        <f>'[1]вспомогат'!J41</f>
        <v>-281996.64000000013</v>
      </c>
      <c r="I44" s="36">
        <f>'[1]вспомогат'!K41</f>
        <v>139.76666799410336</v>
      </c>
      <c r="J44" s="37">
        <f>'[1]вспомогат'!L41</f>
        <v>1128398.69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28122389.240000002</v>
      </c>
      <c r="F45" s="41">
        <f>SUM(F39:F44)</f>
        <v>1242784.96</v>
      </c>
      <c r="G45" s="42">
        <f>F45/D45*100</f>
        <v>28.840197428253106</v>
      </c>
      <c r="H45" s="41">
        <f>SUM(H39:H44)</f>
        <v>-3066426.04</v>
      </c>
      <c r="I45" s="43">
        <f>E45/C45*100</f>
        <v>124.438450568481</v>
      </c>
      <c r="J45" s="41">
        <f>SUM(J39:J44)</f>
        <v>5522952.24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3001961606.919999</v>
      </c>
      <c r="F46" s="53">
        <f>'[1]вспомогат'!H42</f>
        <v>159528856.8599999</v>
      </c>
      <c r="G46" s="54">
        <f>'[1]вспомогат'!I42</f>
        <v>37.34242561707347</v>
      </c>
      <c r="H46" s="53">
        <f>'[1]вспомогат'!J42</f>
        <v>-264610112.1000001</v>
      </c>
      <c r="I46" s="54">
        <f>'[1]вспомогат'!K42</f>
        <v>107.72389876854669</v>
      </c>
      <c r="J46" s="53">
        <f>'[1]вспомогат'!L42</f>
        <v>215243300.91999912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09.06.2016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2016-06-10T04:31:08Z</dcterms:created>
  <dcterms:modified xsi:type="dcterms:W3CDTF">2016-06-10T04:31:43Z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