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<sst xmlns="http://schemas.openxmlformats.org/spreadsheetml/2006/main" count="54" uniqueCount="49">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</sst>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08.06.2016</v>
          </cell>
        </row>
        <row r="6">
          <cell r="G6" t="str">
            <v>Фактично надійшло на 08.06.2016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701366380.28</v>
          </cell>
          <cell r="H10">
            <v>28617153.45999992</v>
          </cell>
          <cell r="I10">
            <v>39.508294336525864</v>
          </cell>
          <cell r="J10">
            <v>-43816126.54000008</v>
          </cell>
          <cell r="K10">
            <v>116.32805165504985</v>
          </cell>
          <cell r="L10">
            <v>98445270.27999997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1341417254.13</v>
          </cell>
          <cell r="H11">
            <v>71089329.30000019</v>
          </cell>
          <cell r="I11">
            <v>33.60562035548841</v>
          </cell>
          <cell r="J11">
            <v>-140450670.6999998</v>
          </cell>
          <cell r="K11">
            <v>97.3816233301996</v>
          </cell>
          <cell r="L11">
            <v>-36067745.869999886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104088909.83</v>
          </cell>
          <cell r="H12">
            <v>4488159.709999993</v>
          </cell>
          <cell r="I12">
            <v>30.337741477429187</v>
          </cell>
          <cell r="J12">
            <v>-10305821.290000007</v>
          </cell>
          <cell r="K12">
            <v>120.87168035586555</v>
          </cell>
          <cell r="L12">
            <v>17973692.83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183972027.89</v>
          </cell>
          <cell r="H13">
            <v>12902980.199999988</v>
          </cell>
          <cell r="I13">
            <v>52.12677065858229</v>
          </cell>
          <cell r="J13">
            <v>-11850097.800000012</v>
          </cell>
          <cell r="K13">
            <v>117.67725899787746</v>
          </cell>
          <cell r="L13">
            <v>27635935.889999986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135539095.53</v>
          </cell>
          <cell r="H14">
            <v>4758149.730000004</v>
          </cell>
          <cell r="I14">
            <v>17.348414810223517</v>
          </cell>
          <cell r="J14">
            <v>-22668850.269999996</v>
          </cell>
          <cell r="K14">
            <v>98.90909958842332</v>
          </cell>
          <cell r="L14">
            <v>-1494904.4699999988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19609371.029999997</v>
          </cell>
          <cell r="H15">
            <v>833445.1499999985</v>
          </cell>
          <cell r="I15">
            <v>27.83067252145452</v>
          </cell>
          <cell r="J15">
            <v>-2161254.8500000015</v>
          </cell>
          <cell r="K15">
            <v>100.64397286990796</v>
          </cell>
          <cell r="L15">
            <v>125471.02999999747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14875017.16</v>
          </cell>
          <cell r="H16">
            <v>398490.7400000002</v>
          </cell>
          <cell r="I16">
            <v>18.302437702519928</v>
          </cell>
          <cell r="J16">
            <v>-1778764.2599999998</v>
          </cell>
          <cell r="K16">
            <v>118.3056264659442</v>
          </cell>
          <cell r="L16">
            <v>2301636.16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71868737.64</v>
          </cell>
          <cell r="H17">
            <v>4189269.400000006</v>
          </cell>
          <cell r="I17">
            <v>39.84474199739533</v>
          </cell>
          <cell r="J17">
            <v>-6324713.599999994</v>
          </cell>
          <cell r="K17">
            <v>122.23715100761187</v>
          </cell>
          <cell r="L17">
            <v>13074224.64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6488981.38</v>
          </cell>
          <cell r="H18">
            <v>160691.0599999996</v>
          </cell>
          <cell r="I18">
            <v>15.142320286843692</v>
          </cell>
          <cell r="J18">
            <v>-900513.9400000004</v>
          </cell>
          <cell r="K18">
            <v>107.76398440581418</v>
          </cell>
          <cell r="L18">
            <v>467506.3799999999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4601404.32</v>
          </cell>
          <cell r="H19">
            <v>113078.24000000022</v>
          </cell>
          <cell r="I19">
            <v>17.615079290899498</v>
          </cell>
          <cell r="J19">
            <v>-528861.7599999998</v>
          </cell>
          <cell r="K19">
            <v>128.21410794116434</v>
          </cell>
          <cell r="L19">
            <v>1012560.3200000003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35402824.91</v>
          </cell>
          <cell r="H20">
            <v>1666879.599999994</v>
          </cell>
          <cell r="I20">
            <v>30.72256131501312</v>
          </cell>
          <cell r="J20">
            <v>-3758708.400000006</v>
          </cell>
          <cell r="K20">
            <v>130.94221685163615</v>
          </cell>
          <cell r="L20">
            <v>8365841.909999996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25659532.36</v>
          </cell>
          <cell r="H21">
            <v>879230.8000000007</v>
          </cell>
          <cell r="I21">
            <v>21.255968059143306</v>
          </cell>
          <cell r="J21">
            <v>-3257164.1999999993</v>
          </cell>
          <cell r="K21">
            <v>117.95962158452171</v>
          </cell>
          <cell r="L21">
            <v>3906722.3599999994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38249232.26</v>
          </cell>
          <cell r="H22">
            <v>1379322.1999999955</v>
          </cell>
          <cell r="I22">
            <v>25.308701370570734</v>
          </cell>
          <cell r="J22">
            <v>-4070669.8000000045</v>
          </cell>
          <cell r="K22">
            <v>131.66650267403682</v>
          </cell>
          <cell r="L22">
            <v>9199146.259999998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18345407.66</v>
          </cell>
          <cell r="H23">
            <v>888039.2199999988</v>
          </cell>
          <cell r="I23">
            <v>28.862194632453868</v>
          </cell>
          <cell r="J23">
            <v>-2188785.780000001</v>
          </cell>
          <cell r="K23">
            <v>123.50732585147135</v>
          </cell>
          <cell r="L23">
            <v>3491707.66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10170845.8</v>
          </cell>
          <cell r="H24">
            <v>304711.68000000156</v>
          </cell>
          <cell r="I24">
            <v>23.499210681975523</v>
          </cell>
          <cell r="J24">
            <v>-991977.3199999984</v>
          </cell>
          <cell r="K24">
            <v>136.2541607984232</v>
          </cell>
          <cell r="L24">
            <v>2706232.8000000007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42650726.09</v>
          </cell>
          <cell r="H25">
            <v>1080361.190000005</v>
          </cell>
          <cell r="I25">
            <v>25.339296788145294</v>
          </cell>
          <cell r="J25">
            <v>-3183218.809999995</v>
          </cell>
          <cell r="K25">
            <v>131.71390093800937</v>
          </cell>
          <cell r="L25">
            <v>10269386.090000004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17664314.18</v>
          </cell>
          <cell r="H26">
            <v>544784.5899999999</v>
          </cell>
          <cell r="I26">
            <v>20.82470098048584</v>
          </cell>
          <cell r="J26">
            <v>-2071265.4100000001</v>
          </cell>
          <cell r="K26">
            <v>127.97002451121378</v>
          </cell>
          <cell r="L26">
            <v>3860836.1799999997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11647937.42</v>
          </cell>
          <cell r="H27">
            <v>412580.8900000006</v>
          </cell>
          <cell r="I27">
            <v>17.51082975722655</v>
          </cell>
          <cell r="J27">
            <v>-1943566.1099999994</v>
          </cell>
          <cell r="K27">
            <v>115.28307025169117</v>
          </cell>
          <cell r="L27">
            <v>1544166.42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24808615.25</v>
          </cell>
          <cell r="H28">
            <v>855542.1600000001</v>
          </cell>
          <cell r="I28">
            <v>23.563026682056933</v>
          </cell>
          <cell r="J28">
            <v>-2775324.84</v>
          </cell>
          <cell r="K28">
            <v>118.69825978925361</v>
          </cell>
          <cell r="L28">
            <v>3908043.25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44168321.24</v>
          </cell>
          <cell r="H29">
            <v>2418835.6300000027</v>
          </cell>
          <cell r="I29">
            <v>43.31489110999493</v>
          </cell>
          <cell r="J29">
            <v>-3165469.3699999973</v>
          </cell>
          <cell r="K29">
            <v>119.65046335908649</v>
          </cell>
          <cell r="L29">
            <v>7253862.240000002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18368503.52</v>
          </cell>
          <cell r="H30">
            <v>461483.19999999925</v>
          </cell>
          <cell r="I30">
            <v>18.73341281623169</v>
          </cell>
          <cell r="J30">
            <v>-2001939.8000000007</v>
          </cell>
          <cell r="K30">
            <v>136.59780485729905</v>
          </cell>
          <cell r="L30">
            <v>4921359.52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19759416.34</v>
          </cell>
          <cell r="H31">
            <v>847314.7800000012</v>
          </cell>
          <cell r="I31">
            <v>26.97555241930481</v>
          </cell>
          <cell r="J31">
            <v>-2293732.219999999</v>
          </cell>
          <cell r="K31">
            <v>110.84954176161057</v>
          </cell>
          <cell r="L31">
            <v>1933978.3399999999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8094795.55</v>
          </cell>
          <cell r="H32">
            <v>214173.1299999999</v>
          </cell>
          <cell r="I32">
            <v>16.985478845191473</v>
          </cell>
          <cell r="J32">
            <v>-1046745.8700000001</v>
          </cell>
          <cell r="K32">
            <v>126.97750378667617</v>
          </cell>
          <cell r="L32">
            <v>1719811.5499999998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14809382.59</v>
          </cell>
          <cell r="H33">
            <v>642926.9499999993</v>
          </cell>
          <cell r="I33">
            <v>27.098071603515617</v>
          </cell>
          <cell r="J33">
            <v>-1729666.0500000007</v>
          </cell>
          <cell r="K33">
            <v>119.72062451985461</v>
          </cell>
          <cell r="L33">
            <v>2439431.59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12762511.82</v>
          </cell>
          <cell r="H34">
            <v>358651.5099999998</v>
          </cell>
          <cell r="I34">
            <v>18.708706175698854</v>
          </cell>
          <cell r="J34">
            <v>-1558378.4900000002</v>
          </cell>
          <cell r="K34">
            <v>116.07723273952475</v>
          </cell>
          <cell r="L34">
            <v>1767666.8200000003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30901173.77</v>
          </cell>
          <cell r="H35">
            <v>1231989.6499999985</v>
          </cell>
          <cell r="I35">
            <v>22.12501113443353</v>
          </cell>
          <cell r="J35">
            <v>-4336322.3500000015</v>
          </cell>
          <cell r="K35">
            <v>108.45880096224924</v>
          </cell>
          <cell r="L35">
            <v>2410010.7699999996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3079208.1</v>
          </cell>
          <cell r="H36">
            <v>158216.35999999987</v>
          </cell>
          <cell r="I36">
            <v>23.514707805719024</v>
          </cell>
          <cell r="J36">
            <v>-514623.64000000013</v>
          </cell>
          <cell r="K36">
            <v>96.19038411075985</v>
          </cell>
          <cell r="L36">
            <v>-121951.8999999999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8742507.03</v>
          </cell>
          <cell r="H37">
            <v>220867.27999999933</v>
          </cell>
          <cell r="I37">
            <v>13.021345435722525</v>
          </cell>
          <cell r="J37">
            <v>-1475326.7200000007</v>
          </cell>
          <cell r="K37">
            <v>102.8196014636654</v>
          </cell>
          <cell r="L37">
            <v>239744.02999999933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4667925.64</v>
          </cell>
          <cell r="H38">
            <v>218684.88999999966</v>
          </cell>
          <cell r="I38">
            <v>40.270419728897025</v>
          </cell>
          <cell r="J38">
            <v>-324356.11000000034</v>
          </cell>
          <cell r="K38">
            <v>140.2527907535042</v>
          </cell>
          <cell r="L38">
            <v>1339702.6399999997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3451956.25</v>
          </cell>
          <cell r="H39">
            <v>107614.3999999999</v>
          </cell>
          <cell r="I39">
            <v>19.581278726586564</v>
          </cell>
          <cell r="J39">
            <v>-441963.6000000001</v>
          </cell>
          <cell r="K39">
            <v>135.31299366153291</v>
          </cell>
          <cell r="L39">
            <v>900866.25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4070751.55</v>
          </cell>
          <cell r="H40">
            <v>184647.68999999994</v>
          </cell>
          <cell r="I40">
            <v>51.73653404314933</v>
          </cell>
          <cell r="J40">
            <v>-172252.31000000006</v>
          </cell>
          <cell r="K40">
            <v>186.8472592226753</v>
          </cell>
          <cell r="L40">
            <v>1892099.5499999998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3943958.51</v>
          </cell>
          <cell r="H41">
            <v>186672.1799999997</v>
          </cell>
          <cell r="I41">
            <v>38.04527389750085</v>
          </cell>
          <cell r="J41">
            <v>-303985.8200000003</v>
          </cell>
          <cell r="K41">
            <v>138.9917323013629</v>
          </cell>
          <cell r="L41">
            <v>1106409.5099999998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2985247027.0300016</v>
          </cell>
          <cell r="H42">
            <v>142814276.97000006</v>
          </cell>
          <cell r="I42">
            <v>33.42988610197679</v>
          </cell>
          <cell r="J42">
            <v>-281158609.82999986</v>
          </cell>
          <cell r="K42">
            <v>107.1241043848083</v>
          </cell>
          <cell r="L42">
            <v>198528721.03000164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2" sqref="O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701366380.28</v>
      </c>
      <c r="F10" s="33">
        <f>'[1]вспомогат'!H10</f>
        <v>28617153.45999992</v>
      </c>
      <c r="G10" s="34">
        <f>'[1]вспомогат'!I10</f>
        <v>39.508294336525864</v>
      </c>
      <c r="H10" s="35">
        <f>'[1]вспомогат'!J10</f>
        <v>-43816126.54000008</v>
      </c>
      <c r="I10" s="36">
        <f>'[1]вспомогат'!K10</f>
        <v>116.32805165504985</v>
      </c>
      <c r="J10" s="37">
        <f>'[1]вспомогат'!L10</f>
        <v>98445270.27999997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1377485000</v>
      </c>
      <c r="D12" s="38">
        <f>'[1]вспомогат'!D11</f>
        <v>211540000</v>
      </c>
      <c r="E12" s="33">
        <f>'[1]вспомогат'!G11</f>
        <v>1341417254.13</v>
      </c>
      <c r="F12" s="38">
        <f>'[1]вспомогат'!H11</f>
        <v>71089329.30000019</v>
      </c>
      <c r="G12" s="39">
        <f>'[1]вспомогат'!I11</f>
        <v>33.60562035548841</v>
      </c>
      <c r="H12" s="35">
        <f>'[1]вспомогат'!J11</f>
        <v>-140450670.6999998</v>
      </c>
      <c r="I12" s="36">
        <f>'[1]вспомогат'!K11</f>
        <v>97.3816233301996</v>
      </c>
      <c r="J12" s="37">
        <f>'[1]вспомогат'!L11</f>
        <v>-36067745.869999886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104088909.83</v>
      </c>
      <c r="F13" s="38">
        <f>'[1]вспомогат'!H12</f>
        <v>4488159.709999993</v>
      </c>
      <c r="G13" s="39">
        <f>'[1]вспомогат'!I12</f>
        <v>30.337741477429187</v>
      </c>
      <c r="H13" s="35">
        <f>'[1]вспомогат'!J12</f>
        <v>-10305821.290000007</v>
      </c>
      <c r="I13" s="36">
        <f>'[1]вспомогат'!K12</f>
        <v>120.87168035586555</v>
      </c>
      <c r="J13" s="37">
        <f>'[1]вспомогат'!L12</f>
        <v>17973692.83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183972027.89</v>
      </c>
      <c r="F14" s="38">
        <f>'[1]вспомогат'!H13</f>
        <v>12902980.199999988</v>
      </c>
      <c r="G14" s="39">
        <f>'[1]вспомогат'!I13</f>
        <v>52.12677065858229</v>
      </c>
      <c r="H14" s="35">
        <f>'[1]вспомогат'!J13</f>
        <v>-11850097.800000012</v>
      </c>
      <c r="I14" s="36">
        <f>'[1]вспомогат'!K13</f>
        <v>117.67725899787746</v>
      </c>
      <c r="J14" s="37">
        <f>'[1]вспомогат'!L13</f>
        <v>27635935.889999986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137034000</v>
      </c>
      <c r="D15" s="38">
        <f>'[1]вспомогат'!D14</f>
        <v>27427000</v>
      </c>
      <c r="E15" s="33">
        <f>'[1]вспомогат'!G14</f>
        <v>135539095.53</v>
      </c>
      <c r="F15" s="38">
        <f>'[1]вспомогат'!H14</f>
        <v>4758149.730000004</v>
      </c>
      <c r="G15" s="39">
        <f>'[1]вспомогат'!I14</f>
        <v>17.348414810223517</v>
      </c>
      <c r="H15" s="35">
        <f>'[1]вспомогат'!J14</f>
        <v>-22668850.269999996</v>
      </c>
      <c r="I15" s="36">
        <f>'[1]вспомогат'!K14</f>
        <v>98.90909958842332</v>
      </c>
      <c r="J15" s="37">
        <f>'[1]вспомогат'!L14</f>
        <v>-1494904.4699999988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19483900</v>
      </c>
      <c r="D16" s="38">
        <f>'[1]вспомогат'!D15</f>
        <v>2994700</v>
      </c>
      <c r="E16" s="33">
        <f>'[1]вспомогат'!G15</f>
        <v>19609371.029999997</v>
      </c>
      <c r="F16" s="38">
        <f>'[1]вспомогат'!H15</f>
        <v>833445.1499999985</v>
      </c>
      <c r="G16" s="39">
        <f>'[1]вспомогат'!I15</f>
        <v>27.83067252145452</v>
      </c>
      <c r="H16" s="35">
        <f>'[1]вспомогат'!J15</f>
        <v>-2161254.8500000015</v>
      </c>
      <c r="I16" s="36">
        <f>'[1]вспомогат'!K15</f>
        <v>100.64397286990796</v>
      </c>
      <c r="J16" s="37">
        <f>'[1]вспомогат'!L15</f>
        <v>125471.02999999747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1776454209</v>
      </c>
      <c r="D17" s="41">
        <f>SUM(D12:D16)</f>
        <v>281508759</v>
      </c>
      <c r="E17" s="41">
        <f>SUM(E12:E16)</f>
        <v>1784626658.4099998</v>
      </c>
      <c r="F17" s="41">
        <f>SUM(F12:F16)</f>
        <v>94072064.09000018</v>
      </c>
      <c r="G17" s="42">
        <f>F17/D17*100</f>
        <v>33.417100208239056</v>
      </c>
      <c r="H17" s="41">
        <f>SUM(H12:H16)</f>
        <v>-187436694.90999982</v>
      </c>
      <c r="I17" s="43">
        <f>E17/C17*100</f>
        <v>100.46004278458717</v>
      </c>
      <c r="J17" s="41">
        <f>SUM(J12:J16)</f>
        <v>8172449.410000097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14875017.16</v>
      </c>
      <c r="F18" s="45">
        <f>'[1]вспомогат'!H16</f>
        <v>398490.7400000002</v>
      </c>
      <c r="G18" s="46">
        <f>'[1]вспомогат'!I16</f>
        <v>18.302437702519928</v>
      </c>
      <c r="H18" s="47">
        <f>'[1]вспомогат'!J16</f>
        <v>-1778764.2599999998</v>
      </c>
      <c r="I18" s="48">
        <f>'[1]вспомогат'!K16</f>
        <v>118.3056264659442</v>
      </c>
      <c r="J18" s="49">
        <f>'[1]вспомогат'!L16</f>
        <v>2301636.16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71868737.64</v>
      </c>
      <c r="F19" s="38">
        <f>'[1]вспомогат'!H17</f>
        <v>4189269.400000006</v>
      </c>
      <c r="G19" s="39">
        <f>'[1]вспомогат'!I17</f>
        <v>39.84474199739533</v>
      </c>
      <c r="H19" s="35">
        <f>'[1]вспомогат'!J17</f>
        <v>-6324713.599999994</v>
      </c>
      <c r="I19" s="36">
        <f>'[1]вспомогат'!K17</f>
        <v>122.23715100761187</v>
      </c>
      <c r="J19" s="37">
        <f>'[1]вспомогат'!L17</f>
        <v>13074224.64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6021475</v>
      </c>
      <c r="D20" s="38">
        <f>'[1]вспомогат'!D18</f>
        <v>1061205</v>
      </c>
      <c r="E20" s="33">
        <f>'[1]вспомогат'!G18</f>
        <v>6488981.38</v>
      </c>
      <c r="F20" s="38">
        <f>'[1]вспомогат'!H18</f>
        <v>160691.0599999996</v>
      </c>
      <c r="G20" s="39">
        <f>'[1]вспомогат'!I18</f>
        <v>15.142320286843692</v>
      </c>
      <c r="H20" s="35">
        <f>'[1]вспомогат'!J18</f>
        <v>-900513.9400000004</v>
      </c>
      <c r="I20" s="36">
        <f>'[1]вспомогат'!K18</f>
        <v>107.76398440581418</v>
      </c>
      <c r="J20" s="37">
        <f>'[1]вспомогат'!L18</f>
        <v>467506.3799999999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3588844</v>
      </c>
      <c r="D21" s="38">
        <f>'[1]вспомогат'!D19</f>
        <v>641940</v>
      </c>
      <c r="E21" s="33">
        <f>'[1]вспомогат'!G19</f>
        <v>4601404.32</v>
      </c>
      <c r="F21" s="38">
        <f>'[1]вспомогат'!H19</f>
        <v>113078.24000000022</v>
      </c>
      <c r="G21" s="39">
        <f>'[1]вспомогат'!I19</f>
        <v>17.615079290899498</v>
      </c>
      <c r="H21" s="35">
        <f>'[1]вспомогат'!J19</f>
        <v>-528861.7599999998</v>
      </c>
      <c r="I21" s="36">
        <f>'[1]вспомогат'!K19</f>
        <v>128.21410794116434</v>
      </c>
      <c r="J21" s="37">
        <f>'[1]вспомогат'!L19</f>
        <v>1012560.3200000003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35402824.91</v>
      </c>
      <c r="F22" s="38">
        <f>'[1]вспомогат'!H20</f>
        <v>1666879.599999994</v>
      </c>
      <c r="G22" s="39">
        <f>'[1]вспомогат'!I20</f>
        <v>30.72256131501312</v>
      </c>
      <c r="H22" s="35">
        <f>'[1]вспомогат'!J20</f>
        <v>-3758708.400000006</v>
      </c>
      <c r="I22" s="36">
        <f>'[1]вспомогат'!K20</f>
        <v>130.94221685163615</v>
      </c>
      <c r="J22" s="37">
        <f>'[1]вспомогат'!L20</f>
        <v>8365841.909999996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25659532.36</v>
      </c>
      <c r="F23" s="38">
        <f>'[1]вспомогат'!H21</f>
        <v>879230.8000000007</v>
      </c>
      <c r="G23" s="39">
        <f>'[1]вспомогат'!I21</f>
        <v>21.255968059143306</v>
      </c>
      <c r="H23" s="35">
        <f>'[1]вспомогат'!J21</f>
        <v>-3257164.1999999993</v>
      </c>
      <c r="I23" s="36">
        <f>'[1]вспомогат'!K21</f>
        <v>117.95962158452171</v>
      </c>
      <c r="J23" s="37">
        <f>'[1]вспомогат'!L21</f>
        <v>3906722.3599999994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29050086</v>
      </c>
      <c r="D24" s="38">
        <f>'[1]вспомогат'!D22</f>
        <v>5449992</v>
      </c>
      <c r="E24" s="33">
        <f>'[1]вспомогат'!G22</f>
        <v>38249232.26</v>
      </c>
      <c r="F24" s="38">
        <f>'[1]вспомогат'!H22</f>
        <v>1379322.1999999955</v>
      </c>
      <c r="G24" s="39">
        <f>'[1]вспомогат'!I22</f>
        <v>25.308701370570734</v>
      </c>
      <c r="H24" s="35">
        <f>'[1]вспомогат'!J22</f>
        <v>-4070669.8000000045</v>
      </c>
      <c r="I24" s="36">
        <f>'[1]вспомогат'!K22</f>
        <v>131.66650267403682</v>
      </c>
      <c r="J24" s="37">
        <f>'[1]вспомогат'!L22</f>
        <v>9199146.259999998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18345407.66</v>
      </c>
      <c r="F25" s="38">
        <f>'[1]вспомогат'!H23</f>
        <v>888039.2199999988</v>
      </c>
      <c r="G25" s="39">
        <f>'[1]вспомогат'!I23</f>
        <v>28.862194632453868</v>
      </c>
      <c r="H25" s="35">
        <f>'[1]вспомогат'!J23</f>
        <v>-2188785.780000001</v>
      </c>
      <c r="I25" s="36">
        <f>'[1]вспомогат'!K23</f>
        <v>123.50732585147135</v>
      </c>
      <c r="J25" s="37">
        <f>'[1]вспомогат'!L23</f>
        <v>3491707.66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10170845.8</v>
      </c>
      <c r="F26" s="38">
        <f>'[1]вспомогат'!H24</f>
        <v>304711.68000000156</v>
      </c>
      <c r="G26" s="39">
        <f>'[1]вспомогат'!I24</f>
        <v>23.499210681975523</v>
      </c>
      <c r="H26" s="35">
        <f>'[1]вспомогат'!J24</f>
        <v>-991977.3199999984</v>
      </c>
      <c r="I26" s="36">
        <f>'[1]вспомогат'!K24</f>
        <v>136.2541607984232</v>
      </c>
      <c r="J26" s="37">
        <f>'[1]вспомогат'!L24</f>
        <v>2706232.8000000007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32381340</v>
      </c>
      <c r="D27" s="38">
        <f>'[1]вспомогат'!D25</f>
        <v>4263580</v>
      </c>
      <c r="E27" s="33">
        <f>'[1]вспомогат'!G25</f>
        <v>42650726.09</v>
      </c>
      <c r="F27" s="38">
        <f>'[1]вспомогат'!H25</f>
        <v>1080361.190000005</v>
      </c>
      <c r="G27" s="39">
        <f>'[1]вспомогат'!I25</f>
        <v>25.339296788145294</v>
      </c>
      <c r="H27" s="35">
        <f>'[1]вспомогат'!J25</f>
        <v>-3183218.809999995</v>
      </c>
      <c r="I27" s="36">
        <f>'[1]вспомогат'!K25</f>
        <v>131.71390093800937</v>
      </c>
      <c r="J27" s="37">
        <f>'[1]вспомогат'!L25</f>
        <v>10269386.090000004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17664314.18</v>
      </c>
      <c r="F28" s="38">
        <f>'[1]вспомогат'!H26</f>
        <v>544784.5899999999</v>
      </c>
      <c r="G28" s="39">
        <f>'[1]вспомогат'!I26</f>
        <v>20.82470098048584</v>
      </c>
      <c r="H28" s="35">
        <f>'[1]вспомогат'!J26</f>
        <v>-2071265.4100000001</v>
      </c>
      <c r="I28" s="36">
        <f>'[1]вспомогат'!K26</f>
        <v>127.97002451121378</v>
      </c>
      <c r="J28" s="37">
        <f>'[1]вспомогат'!L26</f>
        <v>3860836.1799999997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10103771</v>
      </c>
      <c r="D29" s="38">
        <f>'[1]вспомогат'!D27</f>
        <v>2356147</v>
      </c>
      <c r="E29" s="33">
        <f>'[1]вспомогат'!G27</f>
        <v>11647937.42</v>
      </c>
      <c r="F29" s="38">
        <f>'[1]вспомогат'!H27</f>
        <v>412580.8900000006</v>
      </c>
      <c r="G29" s="39">
        <f>'[1]вспомогат'!I27</f>
        <v>17.51082975722655</v>
      </c>
      <c r="H29" s="35">
        <f>'[1]вспомогат'!J27</f>
        <v>-1943566.1099999994</v>
      </c>
      <c r="I29" s="36">
        <f>'[1]вспомогат'!K27</f>
        <v>115.28307025169117</v>
      </c>
      <c r="J29" s="37">
        <f>'[1]вспомогат'!L27</f>
        <v>1544166.42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20900572</v>
      </c>
      <c r="D30" s="38">
        <f>'[1]вспомогат'!D28</f>
        <v>3630867</v>
      </c>
      <c r="E30" s="33">
        <f>'[1]вспомогат'!G28</f>
        <v>24808615.25</v>
      </c>
      <c r="F30" s="38">
        <f>'[1]вспомогат'!H28</f>
        <v>855542.1600000001</v>
      </c>
      <c r="G30" s="39">
        <f>'[1]вспомогат'!I28</f>
        <v>23.563026682056933</v>
      </c>
      <c r="H30" s="35">
        <f>'[1]вспомогат'!J28</f>
        <v>-2775324.84</v>
      </c>
      <c r="I30" s="36">
        <f>'[1]вспомогат'!K28</f>
        <v>118.69825978925361</v>
      </c>
      <c r="J30" s="37">
        <f>'[1]вспомогат'!L28</f>
        <v>3908043.25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44168321.24</v>
      </c>
      <c r="F31" s="38">
        <f>'[1]вспомогат'!H29</f>
        <v>2418835.6300000027</v>
      </c>
      <c r="G31" s="39">
        <f>'[1]вспомогат'!I29</f>
        <v>43.31489110999493</v>
      </c>
      <c r="H31" s="35">
        <f>'[1]вспомогат'!J29</f>
        <v>-3165469.3699999973</v>
      </c>
      <c r="I31" s="36">
        <f>'[1]вспомогат'!K29</f>
        <v>119.65046335908649</v>
      </c>
      <c r="J31" s="37">
        <f>'[1]вспомогат'!L29</f>
        <v>7253862.240000002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13447144</v>
      </c>
      <c r="D32" s="38">
        <f>'[1]вспомогат'!D30</f>
        <v>2463423</v>
      </c>
      <c r="E32" s="33">
        <f>'[1]вспомогат'!G30</f>
        <v>18368503.52</v>
      </c>
      <c r="F32" s="38">
        <f>'[1]вспомогат'!H30</f>
        <v>461483.19999999925</v>
      </c>
      <c r="G32" s="39">
        <f>'[1]вспомогат'!I30</f>
        <v>18.73341281623169</v>
      </c>
      <c r="H32" s="35">
        <f>'[1]вспомогат'!J30</f>
        <v>-2001939.8000000007</v>
      </c>
      <c r="I32" s="36">
        <f>'[1]вспомогат'!K30</f>
        <v>136.59780485729905</v>
      </c>
      <c r="J32" s="37">
        <f>'[1]вспомогат'!L30</f>
        <v>4921359.52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17825438</v>
      </c>
      <c r="D33" s="38">
        <f>'[1]вспомогат'!D31</f>
        <v>3141047</v>
      </c>
      <c r="E33" s="33">
        <f>'[1]вспомогат'!G31</f>
        <v>19759416.34</v>
      </c>
      <c r="F33" s="38">
        <f>'[1]вспомогат'!H31</f>
        <v>847314.7800000012</v>
      </c>
      <c r="G33" s="39">
        <f>'[1]вспомогат'!I31</f>
        <v>26.97555241930481</v>
      </c>
      <c r="H33" s="35">
        <f>'[1]вспомогат'!J31</f>
        <v>-2293732.219999999</v>
      </c>
      <c r="I33" s="36">
        <f>'[1]вспомогат'!K31</f>
        <v>110.84954176161057</v>
      </c>
      <c r="J33" s="37">
        <f>'[1]вспомогат'!L31</f>
        <v>1933978.3399999999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8094795.55</v>
      </c>
      <c r="F34" s="38">
        <f>'[1]вспомогат'!H32</f>
        <v>214173.1299999999</v>
      </c>
      <c r="G34" s="39">
        <f>'[1]вспомогат'!I32</f>
        <v>16.985478845191473</v>
      </c>
      <c r="H34" s="35">
        <f>'[1]вспомогат'!J32</f>
        <v>-1046745.8700000001</v>
      </c>
      <c r="I34" s="36">
        <f>'[1]вспомогат'!K32</f>
        <v>126.97750378667617</v>
      </c>
      <c r="J34" s="37">
        <f>'[1]вспомогат'!L32</f>
        <v>1719811.5499999998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14809382.59</v>
      </c>
      <c r="F35" s="38">
        <f>'[1]вспомогат'!H33</f>
        <v>642926.9499999993</v>
      </c>
      <c r="G35" s="39">
        <f>'[1]вспомогат'!I33</f>
        <v>27.098071603515617</v>
      </c>
      <c r="H35" s="35">
        <f>'[1]вспомогат'!J33</f>
        <v>-1729666.0500000007</v>
      </c>
      <c r="I35" s="36">
        <f>'[1]вспомогат'!K33</f>
        <v>119.72062451985461</v>
      </c>
      <c r="J35" s="37">
        <f>'[1]вспомогат'!L33</f>
        <v>2439431.59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10994845</v>
      </c>
      <c r="D36" s="38">
        <f>'[1]вспомогат'!D34</f>
        <v>1917030</v>
      </c>
      <c r="E36" s="33">
        <f>'[1]вспомогат'!G34</f>
        <v>12762511.82</v>
      </c>
      <c r="F36" s="38">
        <f>'[1]вспомогат'!H34</f>
        <v>358651.5099999998</v>
      </c>
      <c r="G36" s="39">
        <f>'[1]вспомогат'!I34</f>
        <v>18.708706175698854</v>
      </c>
      <c r="H36" s="35">
        <f>'[1]вспомогат'!J34</f>
        <v>-1558378.4900000002</v>
      </c>
      <c r="I36" s="36">
        <f>'[1]вспомогат'!K34</f>
        <v>116.07723273952475</v>
      </c>
      <c r="J36" s="37">
        <f>'[1]вспомогат'!L34</f>
        <v>1767666.8200000003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30901173.77</v>
      </c>
      <c r="F37" s="38">
        <f>'[1]вспомогат'!H35</f>
        <v>1231989.6499999985</v>
      </c>
      <c r="G37" s="39">
        <f>'[1]вспомогат'!I35</f>
        <v>22.12501113443353</v>
      </c>
      <c r="H37" s="35">
        <f>'[1]вспомогат'!J35</f>
        <v>-4336322.3500000015</v>
      </c>
      <c r="I37" s="36">
        <f>'[1]вспомогат'!K35</f>
        <v>108.45880096224924</v>
      </c>
      <c r="J37" s="37">
        <f>'[1]вспомогат'!L35</f>
        <v>2410010.7699999996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384743550</v>
      </c>
      <c r="D38" s="41">
        <f>SUM(D18:D37)</f>
        <v>68954145</v>
      </c>
      <c r="E38" s="41">
        <f>SUM(E18:E37)</f>
        <v>471297681.25999993</v>
      </c>
      <c r="F38" s="41">
        <f>SUM(F18:F37)</f>
        <v>19048356.620000005</v>
      </c>
      <c r="G38" s="42">
        <f>F38/D38*100</f>
        <v>27.62467233840693</v>
      </c>
      <c r="H38" s="41">
        <f>SUM(H18:H37)</f>
        <v>-49905788.379999995</v>
      </c>
      <c r="I38" s="43">
        <f>E38/C38*100</f>
        <v>122.49657759304866</v>
      </c>
      <c r="J38" s="41">
        <f>SUM(J18:J37)</f>
        <v>86554131.26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3079208.1</v>
      </c>
      <c r="F39" s="38">
        <f>'[1]вспомогат'!H36</f>
        <v>158216.35999999987</v>
      </c>
      <c r="G39" s="39">
        <f>'[1]вспомогат'!I36</f>
        <v>23.514707805719024</v>
      </c>
      <c r="H39" s="35">
        <f>'[1]вспомогат'!J36</f>
        <v>-514623.64000000013</v>
      </c>
      <c r="I39" s="36">
        <f>'[1]вспомогат'!K36</f>
        <v>96.19038411075985</v>
      </c>
      <c r="J39" s="37">
        <f>'[1]вспомогат'!L36</f>
        <v>-121951.8999999999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8742507.03</v>
      </c>
      <c r="F40" s="38">
        <f>'[1]вспомогат'!H37</f>
        <v>220867.27999999933</v>
      </c>
      <c r="G40" s="39">
        <f>'[1]вспомогат'!I37</f>
        <v>13.021345435722525</v>
      </c>
      <c r="H40" s="35">
        <f>'[1]вспомогат'!J37</f>
        <v>-1475326.7200000007</v>
      </c>
      <c r="I40" s="36">
        <f>'[1]вспомогат'!K37</f>
        <v>102.8196014636654</v>
      </c>
      <c r="J40" s="37">
        <f>'[1]вспомогат'!L37</f>
        <v>239744.02999999933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4667925.64</v>
      </c>
      <c r="F41" s="38">
        <f>'[1]вспомогат'!H38</f>
        <v>218684.88999999966</v>
      </c>
      <c r="G41" s="39">
        <f>'[1]вспомогат'!I38</f>
        <v>40.270419728897025</v>
      </c>
      <c r="H41" s="35">
        <f>'[1]вспомогат'!J38</f>
        <v>-324356.11000000034</v>
      </c>
      <c r="I41" s="36">
        <f>'[1]вспомогат'!K38</f>
        <v>140.2527907535042</v>
      </c>
      <c r="J41" s="37">
        <f>'[1]вспомогат'!L38</f>
        <v>1339702.6399999997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2551090</v>
      </c>
      <c r="D42" s="38">
        <f>'[1]вспомогат'!D39</f>
        <v>549578</v>
      </c>
      <c r="E42" s="33">
        <f>'[1]вспомогат'!G39</f>
        <v>3451956.25</v>
      </c>
      <c r="F42" s="38">
        <f>'[1]вспомогат'!H39</f>
        <v>107614.3999999999</v>
      </c>
      <c r="G42" s="39">
        <f>'[1]вспомогат'!I39</f>
        <v>19.581278726586564</v>
      </c>
      <c r="H42" s="35">
        <f>'[1]вспомогат'!J39</f>
        <v>-441963.6000000001</v>
      </c>
      <c r="I42" s="36">
        <f>'[1]вспомогат'!K39</f>
        <v>135.31299366153291</v>
      </c>
      <c r="J42" s="37">
        <f>'[1]вспомогат'!L39</f>
        <v>900866.25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4070751.55</v>
      </c>
      <c r="F43" s="38">
        <f>'[1]вспомогат'!H40</f>
        <v>184647.68999999994</v>
      </c>
      <c r="G43" s="39">
        <f>'[1]вспомогат'!I40</f>
        <v>51.73653404314933</v>
      </c>
      <c r="H43" s="35">
        <f>'[1]вспомогат'!J40</f>
        <v>-172252.31000000006</v>
      </c>
      <c r="I43" s="36">
        <f>'[1]вспомогат'!K40</f>
        <v>186.8472592226753</v>
      </c>
      <c r="J43" s="37">
        <f>'[1]вспомогат'!L40</f>
        <v>1892099.5499999998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3943958.51</v>
      </c>
      <c r="F44" s="38">
        <f>'[1]вспомогат'!H41</f>
        <v>186672.1799999997</v>
      </c>
      <c r="G44" s="39">
        <f>'[1]вспомогат'!I41</f>
        <v>38.04527389750085</v>
      </c>
      <c r="H44" s="35">
        <f>'[1]вспомогат'!J41</f>
        <v>-303985.8200000003</v>
      </c>
      <c r="I44" s="36">
        <f>'[1]вспомогат'!K41</f>
        <v>138.9917323013629</v>
      </c>
      <c r="J44" s="37">
        <f>'[1]вспомогат'!L41</f>
        <v>1106409.5099999998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22599437</v>
      </c>
      <c r="D45" s="41">
        <f>SUM(D39:D44)</f>
        <v>4309211</v>
      </c>
      <c r="E45" s="41">
        <f>SUM(E39:E44)</f>
        <v>27956307.08</v>
      </c>
      <c r="F45" s="41">
        <f>SUM(F39:F44)</f>
        <v>1076702.7999999984</v>
      </c>
      <c r="G45" s="42">
        <f>F45/D45*100</f>
        <v>24.986077497713584</v>
      </c>
      <c r="H45" s="41">
        <f>SUM(H39:H44)</f>
        <v>-3232508.2000000016</v>
      </c>
      <c r="I45" s="43">
        <f>E45/C45*100</f>
        <v>123.7035554469786</v>
      </c>
      <c r="J45" s="41">
        <f>SUM(J39:J44)</f>
        <v>5356870.079999998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2786718306</v>
      </c>
      <c r="D46" s="53">
        <f>'[1]вспомогат'!D42</f>
        <v>427205395</v>
      </c>
      <c r="E46" s="53">
        <f>'[1]вспомогат'!G42</f>
        <v>2985247027.0300016</v>
      </c>
      <c r="F46" s="53">
        <f>'[1]вспомогат'!H42</f>
        <v>142814276.97000006</v>
      </c>
      <c r="G46" s="54">
        <f>'[1]вспомогат'!I42</f>
        <v>33.42988610197679</v>
      </c>
      <c r="H46" s="53">
        <f>'[1]вспомогат'!J42</f>
        <v>-281158609.82999986</v>
      </c>
      <c r="I46" s="54">
        <f>'[1]вспомогат'!K42</f>
        <v>107.1241043848083</v>
      </c>
      <c r="J46" s="53">
        <f>'[1]вспомогат'!L42</f>
        <v>198528721.03000164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08.06.2016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2016-06-09T04:24:44Z</dcterms:created>
  <dcterms:modified xsi:type="dcterms:W3CDTF">2016-06-09T04:25:18Z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