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05" windowWidth="26355" windowHeight="1176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<sst xmlns="http://schemas.openxmlformats.org/spreadsheetml/2006/main" count="54" uniqueCount="49">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</sst>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  <numFmt numFmtId="194" formatCode="0.000"/>
  </numFmts>
  <fonts count="42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9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59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186" fontId="40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1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85;&#1072;&#1076;&#1093;_0106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01.06.2016</v>
          </cell>
        </row>
        <row r="6">
          <cell r="G6" t="str">
            <v>Фактично надійшло на 01.06.2016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1080428875</v>
          </cell>
          <cell r="C10">
            <v>602921110</v>
          </cell>
          <cell r="D10">
            <v>72433280</v>
          </cell>
          <cell r="G10">
            <v>673997343.57</v>
          </cell>
          <cell r="H10">
            <v>1248116.75</v>
          </cell>
          <cell r="I10">
            <v>1.7231260961812027</v>
          </cell>
          <cell r="J10">
            <v>-71185163.25</v>
          </cell>
          <cell r="K10">
            <v>111.78864571021575</v>
          </cell>
          <cell r="L10">
            <v>71076233.57000005</v>
          </cell>
        </row>
        <row r="11">
          <cell r="B11">
            <v>2669270000</v>
          </cell>
          <cell r="C11">
            <v>1377485000</v>
          </cell>
          <cell r="D11">
            <v>211540000</v>
          </cell>
          <cell r="G11">
            <v>1277615473.27</v>
          </cell>
          <cell r="H11">
            <v>7287548.440000057</v>
          </cell>
          <cell r="I11">
            <v>3.4449978443793405</v>
          </cell>
          <cell r="J11">
            <v>-204252451.55999994</v>
          </cell>
          <cell r="K11">
            <v>92.74986466422502</v>
          </cell>
          <cell r="L11">
            <v>-99869526.73000002</v>
          </cell>
        </row>
        <row r="12">
          <cell r="B12">
            <v>189308400</v>
          </cell>
          <cell r="C12">
            <v>86115217</v>
          </cell>
          <cell r="D12">
            <v>14793981</v>
          </cell>
          <cell r="G12">
            <v>100268503.82</v>
          </cell>
          <cell r="H12">
            <v>667753.6999999881</v>
          </cell>
          <cell r="I12">
            <v>4.513684991213576</v>
          </cell>
          <cell r="J12">
            <v>-14126227.300000012</v>
          </cell>
          <cell r="K12">
            <v>116.43529136087527</v>
          </cell>
          <cell r="L12">
            <v>14153286.819999993</v>
          </cell>
        </row>
        <row r="13">
          <cell r="B13">
            <v>297912086</v>
          </cell>
          <cell r="C13">
            <v>156336092</v>
          </cell>
          <cell r="D13">
            <v>24753078</v>
          </cell>
          <cell r="G13">
            <v>171962680.46</v>
          </cell>
          <cell r="H13">
            <v>893632.7700000107</v>
          </cell>
          <cell r="I13">
            <v>3.6101884783783684</v>
          </cell>
          <cell r="J13">
            <v>-23859445.22999999</v>
          </cell>
          <cell r="K13">
            <v>109.99550920078008</v>
          </cell>
          <cell r="L13">
            <v>15626588.460000008</v>
          </cell>
        </row>
        <row r="14">
          <cell r="B14">
            <v>310690000</v>
          </cell>
          <cell r="C14">
            <v>137034000</v>
          </cell>
          <cell r="D14">
            <v>27427000</v>
          </cell>
          <cell r="G14">
            <v>130984834.67</v>
          </cell>
          <cell r="H14">
            <v>203888.87000000477</v>
          </cell>
          <cell r="I14">
            <v>0.7433874284464388</v>
          </cell>
          <cell r="J14">
            <v>-27223111.129999995</v>
          </cell>
          <cell r="K14">
            <v>95.58564638702804</v>
          </cell>
          <cell r="L14">
            <v>-6049165.329999998</v>
          </cell>
        </row>
        <row r="15">
          <cell r="B15">
            <v>36700000</v>
          </cell>
          <cell r="C15">
            <v>19483900</v>
          </cell>
          <cell r="D15">
            <v>2994700</v>
          </cell>
          <cell r="G15">
            <v>18803900.85</v>
          </cell>
          <cell r="H15">
            <v>27974.970000002533</v>
          </cell>
          <cell r="I15">
            <v>0.9341493304839394</v>
          </cell>
          <cell r="J15">
            <v>-2966725.0299999975</v>
          </cell>
          <cell r="K15">
            <v>96.50994333783278</v>
          </cell>
          <cell r="L15">
            <v>-679999.1499999985</v>
          </cell>
        </row>
        <row r="16">
          <cell r="B16">
            <v>30430463</v>
          </cell>
          <cell r="C16">
            <v>12573381</v>
          </cell>
          <cell r="D16">
            <v>2177255</v>
          </cell>
          <cell r="G16">
            <v>14489657.72</v>
          </cell>
          <cell r="H16">
            <v>13131.300000000745</v>
          </cell>
          <cell r="I16">
            <v>0.6031126349463313</v>
          </cell>
          <cell r="J16">
            <v>-2164123.6999999993</v>
          </cell>
          <cell r="K16">
            <v>115.24074328138153</v>
          </cell>
          <cell r="L16">
            <v>1916276.7200000007</v>
          </cell>
        </row>
        <row r="17">
          <cell r="B17">
            <v>130927670</v>
          </cell>
          <cell r="C17">
            <v>58794513</v>
          </cell>
          <cell r="D17">
            <v>10513983</v>
          </cell>
          <cell r="G17">
            <v>68024720.76</v>
          </cell>
          <cell r="H17">
            <v>345252.5200000107</v>
          </cell>
          <cell r="I17">
            <v>3.283746226335069</v>
          </cell>
          <cell r="J17">
            <v>-10168730.47999999</v>
          </cell>
          <cell r="K17">
            <v>115.69909722698104</v>
          </cell>
          <cell r="L17">
            <v>9230207.760000005</v>
          </cell>
        </row>
        <row r="18">
          <cell r="B18">
            <v>16163740</v>
          </cell>
          <cell r="C18">
            <v>6021475</v>
          </cell>
          <cell r="D18">
            <v>1061205</v>
          </cell>
          <cell r="G18">
            <v>6328979.78</v>
          </cell>
          <cell r="H18">
            <v>689.4599999999627</v>
          </cell>
          <cell r="I18">
            <v>0.06496953934442098</v>
          </cell>
          <cell r="J18">
            <v>-1060515.54</v>
          </cell>
          <cell r="K18">
            <v>105.10680157270436</v>
          </cell>
          <cell r="L18">
            <v>307504.78000000026</v>
          </cell>
        </row>
        <row r="19">
          <cell r="B19">
            <v>11285802</v>
          </cell>
          <cell r="C19">
            <v>3588844</v>
          </cell>
          <cell r="D19">
            <v>641940</v>
          </cell>
          <cell r="G19">
            <v>4506204.98</v>
          </cell>
          <cell r="H19">
            <v>17878.900000000373</v>
          </cell>
          <cell r="I19">
            <v>2.7851356824625935</v>
          </cell>
          <cell r="J19">
            <v>-624061.0999999996</v>
          </cell>
          <cell r="K19">
            <v>125.56146157369896</v>
          </cell>
          <cell r="L19">
            <v>917360.9800000004</v>
          </cell>
        </row>
        <row r="20">
          <cell r="B20">
            <v>69860206</v>
          </cell>
          <cell r="C20">
            <v>27036983</v>
          </cell>
          <cell r="D20">
            <v>5425588</v>
          </cell>
          <cell r="G20">
            <v>34042436.06</v>
          </cell>
          <cell r="H20">
            <v>306490.75</v>
          </cell>
          <cell r="I20">
            <v>5.648986801061931</v>
          </cell>
          <cell r="J20">
            <v>-5119097.25</v>
          </cell>
          <cell r="K20">
            <v>125.91063159672808</v>
          </cell>
          <cell r="L20">
            <v>7005453.060000002</v>
          </cell>
        </row>
        <row r="21">
          <cell r="B21">
            <v>54672430</v>
          </cell>
          <cell r="C21">
            <v>21752810</v>
          </cell>
          <cell r="D21">
            <v>4136395</v>
          </cell>
          <cell r="G21">
            <v>24828070.12</v>
          </cell>
          <cell r="H21">
            <v>47768.560000002384</v>
          </cell>
          <cell r="I21">
            <v>1.1548355512469768</v>
          </cell>
          <cell r="J21">
            <v>-4088626.4399999976</v>
          </cell>
          <cell r="K21">
            <v>114.1373005142784</v>
          </cell>
          <cell r="L21">
            <v>3075260.120000001</v>
          </cell>
        </row>
        <row r="22">
          <cell r="B22">
            <v>63800683</v>
          </cell>
          <cell r="C22">
            <v>29050086</v>
          </cell>
          <cell r="D22">
            <v>5449992</v>
          </cell>
          <cell r="G22">
            <v>36927378.35</v>
          </cell>
          <cell r="H22">
            <v>57468.289999999106</v>
          </cell>
          <cell r="I22">
            <v>1.0544655845366215</v>
          </cell>
          <cell r="J22">
            <v>-5392523.710000001</v>
          </cell>
          <cell r="K22">
            <v>127.11624450956876</v>
          </cell>
          <cell r="L22">
            <v>7877292.3500000015</v>
          </cell>
        </row>
        <row r="23">
          <cell r="B23">
            <v>39121000</v>
          </cell>
          <cell r="C23">
            <v>14853700</v>
          </cell>
          <cell r="D23">
            <v>3076825</v>
          </cell>
          <cell r="G23">
            <v>17486997.16</v>
          </cell>
          <cell r="H23">
            <v>29628.719999998808</v>
          </cell>
          <cell r="I23">
            <v>0.9629640944804727</v>
          </cell>
          <cell r="J23">
            <v>-3047196.280000001</v>
          </cell>
          <cell r="K23">
            <v>117.72822367490929</v>
          </cell>
          <cell r="L23">
            <v>2633297.16</v>
          </cell>
        </row>
        <row r="24">
          <cell r="B24">
            <v>20359808</v>
          </cell>
          <cell r="C24">
            <v>7464613</v>
          </cell>
          <cell r="D24">
            <v>1296689</v>
          </cell>
          <cell r="G24">
            <v>9899389.97</v>
          </cell>
          <cell r="H24">
            <v>33255.85000000149</v>
          </cell>
          <cell r="I24">
            <v>2.564674335943429</v>
          </cell>
          <cell r="J24">
            <v>-1263433.1499999985</v>
          </cell>
          <cell r="K24">
            <v>132.61759142771368</v>
          </cell>
          <cell r="L24">
            <v>2434776.9700000007</v>
          </cell>
        </row>
        <row r="25">
          <cell r="B25">
            <v>58989940</v>
          </cell>
          <cell r="C25">
            <v>32381340</v>
          </cell>
          <cell r="D25">
            <v>4263580</v>
          </cell>
          <cell r="G25">
            <v>41622727.44</v>
          </cell>
          <cell r="H25">
            <v>52362.539999999106</v>
          </cell>
          <cell r="I25">
            <v>1.2281355105333804</v>
          </cell>
          <cell r="J25">
            <v>-4211217.460000001</v>
          </cell>
          <cell r="K25">
            <v>128.53923722736613</v>
          </cell>
          <cell r="L25">
            <v>9241387.439999998</v>
          </cell>
        </row>
        <row r="26">
          <cell r="B26">
            <v>37451780</v>
          </cell>
          <cell r="C26">
            <v>13803478</v>
          </cell>
          <cell r="D26">
            <v>2616050</v>
          </cell>
          <cell r="G26">
            <v>17180740.08</v>
          </cell>
          <cell r="H26">
            <v>61210.48999999836</v>
          </cell>
          <cell r="I26">
            <v>2.339805814108995</v>
          </cell>
          <cell r="J26">
            <v>-2554839.5100000016</v>
          </cell>
          <cell r="K26">
            <v>124.4667472936893</v>
          </cell>
          <cell r="L26">
            <v>3377262.079999998</v>
          </cell>
        </row>
        <row r="27">
          <cell r="B27">
            <v>26181750</v>
          </cell>
          <cell r="C27">
            <v>10103771</v>
          </cell>
          <cell r="D27">
            <v>2356147</v>
          </cell>
          <cell r="G27">
            <v>11256179.82</v>
          </cell>
          <cell r="H27">
            <v>20823.29000000097</v>
          </cell>
          <cell r="I27">
            <v>0.8837856890932938</v>
          </cell>
          <cell r="J27">
            <v>-2335323.709999999</v>
          </cell>
          <cell r="K27">
            <v>111.40572980127914</v>
          </cell>
          <cell r="L27">
            <v>1152408.8200000003</v>
          </cell>
        </row>
        <row r="28">
          <cell r="B28">
            <v>50103887</v>
          </cell>
          <cell r="C28">
            <v>20900572</v>
          </cell>
          <cell r="D28">
            <v>3630867</v>
          </cell>
          <cell r="G28">
            <v>24063670.02</v>
          </cell>
          <cell r="H28">
            <v>110596.9299999997</v>
          </cell>
          <cell r="I28">
            <v>3.0460198624736106</v>
          </cell>
          <cell r="J28">
            <v>-3520270.0700000003</v>
          </cell>
          <cell r="K28">
            <v>115.13402609268302</v>
          </cell>
          <cell r="L28">
            <v>3163098.0199999996</v>
          </cell>
        </row>
        <row r="29">
          <cell r="B29">
            <v>77353686</v>
          </cell>
          <cell r="C29">
            <v>36914459</v>
          </cell>
          <cell r="D29">
            <v>5584305</v>
          </cell>
          <cell r="G29">
            <v>41769713.61</v>
          </cell>
          <cell r="H29">
            <v>20228</v>
          </cell>
          <cell r="I29">
            <v>0.3622294985678612</v>
          </cell>
          <cell r="J29">
            <v>-5564077</v>
          </cell>
          <cell r="K29">
            <v>113.15271777381324</v>
          </cell>
          <cell r="L29">
            <v>4855254.609999999</v>
          </cell>
        </row>
        <row r="30">
          <cell r="B30">
            <v>34134100</v>
          </cell>
          <cell r="C30">
            <v>13447144</v>
          </cell>
          <cell r="D30">
            <v>2463423</v>
          </cell>
          <cell r="G30">
            <v>17947708</v>
          </cell>
          <cell r="H30">
            <v>40687.6799999997</v>
          </cell>
          <cell r="I30">
            <v>1.6516724898647004</v>
          </cell>
          <cell r="J30">
            <v>-2422735.3200000003</v>
          </cell>
          <cell r="K30">
            <v>133.46854915809632</v>
          </cell>
          <cell r="L30">
            <v>4500564</v>
          </cell>
        </row>
        <row r="31">
          <cell r="B31">
            <v>43759684</v>
          </cell>
          <cell r="C31">
            <v>17825438</v>
          </cell>
          <cell r="D31">
            <v>3141047</v>
          </cell>
          <cell r="G31">
            <v>18990706.89</v>
          </cell>
          <cell r="H31">
            <v>78605.33000000194</v>
          </cell>
          <cell r="I31">
            <v>2.502520019598622</v>
          </cell>
          <cell r="J31">
            <v>-3062441.669999998</v>
          </cell>
          <cell r="K31">
            <v>106.53711224374965</v>
          </cell>
          <cell r="L31">
            <v>1165268.8900000006</v>
          </cell>
        </row>
        <row r="32">
          <cell r="B32">
            <v>15911706</v>
          </cell>
          <cell r="C32">
            <v>6374984</v>
          </cell>
          <cell r="D32">
            <v>1260919</v>
          </cell>
          <cell r="G32">
            <v>7886791.52</v>
          </cell>
          <cell r="H32">
            <v>6169.0999999996275</v>
          </cell>
          <cell r="I32">
            <v>0.48925426613443274</v>
          </cell>
          <cell r="J32">
            <v>-1254749.9000000004</v>
          </cell>
          <cell r="K32">
            <v>123.71468728392101</v>
          </cell>
          <cell r="L32">
            <v>1511807.5199999996</v>
          </cell>
        </row>
        <row r="33">
          <cell r="B33">
            <v>31909022</v>
          </cell>
          <cell r="C33">
            <v>12369951</v>
          </cell>
          <cell r="D33">
            <v>2372593</v>
          </cell>
          <cell r="G33">
            <v>14199764.45</v>
          </cell>
          <cell r="H33">
            <v>33308.80999999866</v>
          </cell>
          <cell r="I33">
            <v>1.4038990252436325</v>
          </cell>
          <cell r="J33">
            <v>-2339284.1900000013</v>
          </cell>
          <cell r="K33">
            <v>114.79240661503023</v>
          </cell>
          <cell r="L33">
            <v>1829813.4499999993</v>
          </cell>
        </row>
        <row r="34">
          <cell r="B34">
            <v>29919379</v>
          </cell>
          <cell r="C34">
            <v>10994845</v>
          </cell>
          <cell r="D34">
            <v>1917030</v>
          </cell>
          <cell r="G34">
            <v>12409370.52</v>
          </cell>
          <cell r="H34">
            <v>5510.209999999031</v>
          </cell>
          <cell r="I34">
            <v>0.28743472976422024</v>
          </cell>
          <cell r="J34">
            <v>-1911519.790000001</v>
          </cell>
          <cell r="K34">
            <v>112.865352080907</v>
          </cell>
          <cell r="L34">
            <v>1414525.5199999996</v>
          </cell>
        </row>
        <row r="35">
          <cell r="B35">
            <v>65033586</v>
          </cell>
          <cell r="C35">
            <v>28491163</v>
          </cell>
          <cell r="D35">
            <v>5568312</v>
          </cell>
          <cell r="G35">
            <v>29768185.09</v>
          </cell>
          <cell r="H35">
            <v>99000.96999999881</v>
          </cell>
          <cell r="I35">
            <v>1.7779350366861413</v>
          </cell>
          <cell r="J35">
            <v>-5469311.030000001</v>
          </cell>
          <cell r="K35">
            <v>104.48216905010162</v>
          </cell>
          <cell r="L35">
            <v>1277022.0899999999</v>
          </cell>
        </row>
        <row r="36">
          <cell r="B36">
            <v>8020900</v>
          </cell>
          <cell r="C36">
            <v>3201160</v>
          </cell>
          <cell r="D36">
            <v>672840</v>
          </cell>
          <cell r="G36">
            <v>2923911.74</v>
          </cell>
          <cell r="H36">
            <v>2920</v>
          </cell>
          <cell r="I36">
            <v>0.4339813328577373</v>
          </cell>
          <cell r="J36">
            <v>-669920</v>
          </cell>
          <cell r="K36">
            <v>91.33913143985306</v>
          </cell>
          <cell r="L36">
            <v>-277248.2599999998</v>
          </cell>
        </row>
        <row r="37">
          <cell r="B37">
            <v>14978365</v>
          </cell>
          <cell r="C37">
            <v>8502763</v>
          </cell>
          <cell r="D37">
            <v>1696194</v>
          </cell>
          <cell r="G37">
            <v>8529448.59</v>
          </cell>
          <cell r="H37">
            <v>7808.839999999851</v>
          </cell>
          <cell r="I37">
            <v>0.4603742260613969</v>
          </cell>
          <cell r="J37">
            <v>-1688385.1600000001</v>
          </cell>
          <cell r="K37">
            <v>100.31384609920329</v>
          </cell>
          <cell r="L37">
            <v>26685.58999999985</v>
          </cell>
        </row>
        <row r="38">
          <cell r="B38">
            <v>10169245</v>
          </cell>
          <cell r="C38">
            <v>3328223</v>
          </cell>
          <cell r="D38">
            <v>543041</v>
          </cell>
          <cell r="G38">
            <v>4451940.75</v>
          </cell>
          <cell r="H38">
            <v>2700</v>
          </cell>
          <cell r="I38">
            <v>0.4972000272539274</v>
          </cell>
          <cell r="J38">
            <v>-540341</v>
          </cell>
          <cell r="K38">
            <v>133.76329500757612</v>
          </cell>
          <cell r="L38">
            <v>1123717.75</v>
          </cell>
        </row>
        <row r="39">
          <cell r="B39">
            <v>6196100</v>
          </cell>
          <cell r="C39">
            <v>2551090</v>
          </cell>
          <cell r="D39">
            <v>549578</v>
          </cell>
          <cell r="G39">
            <v>3350365.85</v>
          </cell>
          <cell r="H39">
            <v>6024</v>
          </cell>
          <cell r="I39">
            <v>1.0961137454556042</v>
          </cell>
          <cell r="J39">
            <v>-543554</v>
          </cell>
          <cell r="K39">
            <v>131.33075861690492</v>
          </cell>
          <cell r="L39">
            <v>799275.8500000001</v>
          </cell>
        </row>
        <row r="40">
          <cell r="B40">
            <v>7830362</v>
          </cell>
          <cell r="C40">
            <v>2178652</v>
          </cell>
          <cell r="D40">
            <v>356900</v>
          </cell>
          <cell r="G40">
            <v>3886103.86</v>
          </cell>
          <cell r="H40">
            <v>0</v>
          </cell>
          <cell r="I40">
            <v>0</v>
          </cell>
          <cell r="J40">
            <v>-356900</v>
          </cell>
          <cell r="K40">
            <v>178.37194099837882</v>
          </cell>
          <cell r="L40">
            <v>1707451.8599999999</v>
          </cell>
        </row>
        <row r="41">
          <cell r="B41">
            <v>9290270</v>
          </cell>
          <cell r="C41">
            <v>2837549</v>
          </cell>
          <cell r="D41">
            <v>490658</v>
          </cell>
          <cell r="G41">
            <v>3757880.69</v>
          </cell>
          <cell r="H41">
            <v>594.3599999998696</v>
          </cell>
          <cell r="I41">
            <v>0.12113529179181215</v>
          </cell>
          <cell r="J41">
            <v>-490063.64000000013</v>
          </cell>
          <cell r="K41">
            <v>132.4340369100234</v>
          </cell>
          <cell r="L41">
            <v>920331.69</v>
          </cell>
        </row>
        <row r="42">
          <cell r="B42">
            <v>5548164925</v>
          </cell>
          <cell r="C42">
            <v>2786718306</v>
          </cell>
          <cell r="D42">
            <v>427205395</v>
          </cell>
          <cell r="G42">
            <v>2854161780.4599996</v>
          </cell>
          <cell r="H42">
            <v>11729030.400000073</v>
          </cell>
          <cell r="I42">
            <v>2.745524878027365</v>
          </cell>
          <cell r="J42">
            <v>-411187200.79999983</v>
          </cell>
          <cell r="K42">
            <v>102.42017552742195</v>
          </cell>
          <cell r="L42">
            <v>67443474.45999956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G52" sqref="G52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01.06.2016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01.06.2016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червень</v>
      </c>
      <c r="E8" s="15" t="s">
        <v>10</v>
      </c>
      <c r="F8" s="20" t="str">
        <f>'[5]вспомогат'!H8</f>
        <v>за червень</v>
      </c>
      <c r="G8" s="21" t="str">
        <f>'[5]вспомогат'!I8</f>
        <v>за червень</v>
      </c>
      <c r="H8" s="22"/>
      <c r="I8" s="21" t="str">
        <f>'[5]вспомогат'!K8</f>
        <v>за 6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6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1080428875</v>
      </c>
      <c r="C10" s="32">
        <f>'[5]вспомогат'!C10</f>
        <v>602921110</v>
      </c>
      <c r="D10" s="32">
        <f>'[5]вспомогат'!D10</f>
        <v>72433280</v>
      </c>
      <c r="E10" s="32">
        <f>'[5]вспомогат'!G10</f>
        <v>673997343.57</v>
      </c>
      <c r="F10" s="32">
        <f>'[5]вспомогат'!H10</f>
        <v>1248116.75</v>
      </c>
      <c r="G10" s="33">
        <f>'[5]вспомогат'!I10</f>
        <v>1.7231260961812027</v>
      </c>
      <c r="H10" s="34">
        <f>'[5]вспомогат'!J10</f>
        <v>-71185163.25</v>
      </c>
      <c r="I10" s="35">
        <f>'[5]вспомогат'!K10</f>
        <v>111.78864571021575</v>
      </c>
      <c r="J10" s="36">
        <f>'[5]вспомогат'!L10</f>
        <v>71076233.57000005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2669270000</v>
      </c>
      <c r="C12" s="32">
        <f>'[5]вспомогат'!C11</f>
        <v>1377485000</v>
      </c>
      <c r="D12" s="37">
        <f>'[5]вспомогат'!D11</f>
        <v>211540000</v>
      </c>
      <c r="E12" s="32">
        <f>'[5]вспомогат'!G11</f>
        <v>1277615473.27</v>
      </c>
      <c r="F12" s="37">
        <f>'[5]вспомогат'!H11</f>
        <v>7287548.440000057</v>
      </c>
      <c r="G12" s="38">
        <f>'[5]вспомогат'!I11</f>
        <v>3.4449978443793405</v>
      </c>
      <c r="H12" s="34">
        <f>'[5]вспомогат'!J11</f>
        <v>-204252451.55999994</v>
      </c>
      <c r="I12" s="35">
        <f>'[5]вспомогат'!K11</f>
        <v>92.74986466422502</v>
      </c>
      <c r="J12" s="36">
        <f>'[5]вспомогат'!L11</f>
        <v>-99869526.73000002</v>
      </c>
    </row>
    <row r="13" spans="1:10" ht="12.75">
      <c r="A13" s="31" t="s">
        <v>15</v>
      </c>
      <c r="B13" s="32">
        <f>'[5]вспомогат'!B12</f>
        <v>189308400</v>
      </c>
      <c r="C13" s="32">
        <f>'[5]вспомогат'!C12</f>
        <v>86115217</v>
      </c>
      <c r="D13" s="37">
        <f>'[5]вспомогат'!D12</f>
        <v>14793981</v>
      </c>
      <c r="E13" s="32">
        <f>'[5]вспомогат'!G12</f>
        <v>100268503.82</v>
      </c>
      <c r="F13" s="37">
        <f>'[5]вспомогат'!H12</f>
        <v>667753.6999999881</v>
      </c>
      <c r="G13" s="38">
        <f>'[5]вспомогат'!I12</f>
        <v>4.513684991213576</v>
      </c>
      <c r="H13" s="34">
        <f>'[5]вспомогат'!J12</f>
        <v>-14126227.300000012</v>
      </c>
      <c r="I13" s="35">
        <f>'[5]вспомогат'!K12</f>
        <v>116.43529136087527</v>
      </c>
      <c r="J13" s="36">
        <f>'[5]вспомогат'!L12</f>
        <v>14153286.819999993</v>
      </c>
    </row>
    <row r="14" spans="1:10" ht="12.75">
      <c r="A14" s="31" t="s">
        <v>16</v>
      </c>
      <c r="B14" s="32">
        <f>'[5]вспомогат'!B13</f>
        <v>297912086</v>
      </c>
      <c r="C14" s="32">
        <f>'[5]вспомогат'!C13</f>
        <v>156336092</v>
      </c>
      <c r="D14" s="37">
        <f>'[5]вспомогат'!D13</f>
        <v>24753078</v>
      </c>
      <c r="E14" s="32">
        <f>'[5]вспомогат'!G13</f>
        <v>171962680.46</v>
      </c>
      <c r="F14" s="37">
        <f>'[5]вспомогат'!H13</f>
        <v>893632.7700000107</v>
      </c>
      <c r="G14" s="38">
        <f>'[5]вспомогат'!I13</f>
        <v>3.6101884783783684</v>
      </c>
      <c r="H14" s="34">
        <f>'[5]вспомогат'!J13</f>
        <v>-23859445.22999999</v>
      </c>
      <c r="I14" s="35">
        <f>'[5]вспомогат'!K13</f>
        <v>109.99550920078008</v>
      </c>
      <c r="J14" s="36">
        <f>'[5]вспомогат'!L13</f>
        <v>15626588.460000008</v>
      </c>
    </row>
    <row r="15" spans="1:10" ht="12.75">
      <c r="A15" s="31" t="s">
        <v>17</v>
      </c>
      <c r="B15" s="32">
        <f>'[5]вспомогат'!B14</f>
        <v>310690000</v>
      </c>
      <c r="C15" s="32">
        <f>'[5]вспомогат'!C14</f>
        <v>137034000</v>
      </c>
      <c r="D15" s="37">
        <f>'[5]вспомогат'!D14</f>
        <v>27427000</v>
      </c>
      <c r="E15" s="32">
        <f>'[5]вспомогат'!G14</f>
        <v>130984834.67</v>
      </c>
      <c r="F15" s="37">
        <f>'[5]вспомогат'!H14</f>
        <v>203888.87000000477</v>
      </c>
      <c r="G15" s="38">
        <f>'[5]вспомогат'!I14</f>
        <v>0.7433874284464388</v>
      </c>
      <c r="H15" s="34">
        <f>'[5]вспомогат'!J14</f>
        <v>-27223111.129999995</v>
      </c>
      <c r="I15" s="35">
        <f>'[5]вспомогат'!K14</f>
        <v>95.58564638702804</v>
      </c>
      <c r="J15" s="36">
        <f>'[5]вспомогат'!L14</f>
        <v>-6049165.329999998</v>
      </c>
    </row>
    <row r="16" spans="1:10" ht="12.75">
      <c r="A16" s="31" t="s">
        <v>18</v>
      </c>
      <c r="B16" s="32">
        <f>'[5]вспомогат'!B15</f>
        <v>36700000</v>
      </c>
      <c r="C16" s="32">
        <f>'[5]вспомогат'!C15</f>
        <v>19483900</v>
      </c>
      <c r="D16" s="37">
        <f>'[5]вспомогат'!D15</f>
        <v>2994700</v>
      </c>
      <c r="E16" s="32">
        <f>'[5]вспомогат'!G15</f>
        <v>18803900.85</v>
      </c>
      <c r="F16" s="37">
        <f>'[5]вспомогат'!H15</f>
        <v>27974.970000002533</v>
      </c>
      <c r="G16" s="38">
        <f>'[5]вспомогат'!I15</f>
        <v>0.9341493304839394</v>
      </c>
      <c r="H16" s="34">
        <f>'[5]вспомогат'!J15</f>
        <v>-2966725.0299999975</v>
      </c>
      <c r="I16" s="35">
        <f>'[5]вспомогат'!K15</f>
        <v>96.50994333783278</v>
      </c>
      <c r="J16" s="36">
        <f>'[5]вспомогат'!L15</f>
        <v>-679999.1499999985</v>
      </c>
    </row>
    <row r="17" spans="1:10" ht="18" customHeight="1">
      <c r="A17" s="39" t="s">
        <v>19</v>
      </c>
      <c r="B17" s="40">
        <f>SUM(B12:B16)</f>
        <v>3503880486</v>
      </c>
      <c r="C17" s="40">
        <f>SUM(C12:C16)</f>
        <v>1776454209</v>
      </c>
      <c r="D17" s="40">
        <f>SUM(D12:D16)</f>
        <v>281508759</v>
      </c>
      <c r="E17" s="40">
        <f>SUM(E12:E16)</f>
        <v>1699635393.07</v>
      </c>
      <c r="F17" s="40">
        <f>SUM(F12:F16)</f>
        <v>9080798.750000063</v>
      </c>
      <c r="G17" s="41">
        <f>F17/D17*100</f>
        <v>3.225760641430011</v>
      </c>
      <c r="H17" s="40">
        <f>SUM(H12:H16)</f>
        <v>-272427960.2499999</v>
      </c>
      <c r="I17" s="42">
        <f>E17/C17*100</f>
        <v>95.67572214691405</v>
      </c>
      <c r="J17" s="40">
        <f>SUM(J12:J16)</f>
        <v>-76818815.93</v>
      </c>
    </row>
    <row r="18" spans="1:10" ht="20.25" customHeight="1">
      <c r="A18" s="31" t="s">
        <v>20</v>
      </c>
      <c r="B18" s="43">
        <f>'[5]вспомогат'!B16</f>
        <v>30430463</v>
      </c>
      <c r="C18" s="43">
        <f>'[5]вспомогат'!C16</f>
        <v>12573381</v>
      </c>
      <c r="D18" s="44">
        <f>'[5]вспомогат'!D16</f>
        <v>2177255</v>
      </c>
      <c r="E18" s="43">
        <f>'[5]вспомогат'!G16</f>
        <v>14489657.72</v>
      </c>
      <c r="F18" s="44">
        <f>'[5]вспомогат'!H16</f>
        <v>13131.300000000745</v>
      </c>
      <c r="G18" s="45">
        <f>'[5]вспомогат'!I16</f>
        <v>0.6031126349463313</v>
      </c>
      <c r="H18" s="46">
        <f>'[5]вспомогат'!J16</f>
        <v>-2164123.6999999993</v>
      </c>
      <c r="I18" s="47">
        <f>'[5]вспомогат'!K16</f>
        <v>115.24074328138153</v>
      </c>
      <c r="J18" s="48">
        <f>'[5]вспомогат'!L16</f>
        <v>1916276.7200000007</v>
      </c>
    </row>
    <row r="19" spans="1:10" ht="12.75">
      <c r="A19" s="31" t="s">
        <v>21</v>
      </c>
      <c r="B19" s="32">
        <f>'[5]вспомогат'!B17</f>
        <v>130927670</v>
      </c>
      <c r="C19" s="32">
        <f>'[5]вспомогат'!C17</f>
        <v>58794513</v>
      </c>
      <c r="D19" s="37">
        <f>'[5]вспомогат'!D17</f>
        <v>10513983</v>
      </c>
      <c r="E19" s="32">
        <f>'[5]вспомогат'!G17</f>
        <v>68024720.76</v>
      </c>
      <c r="F19" s="37">
        <f>'[5]вспомогат'!H17</f>
        <v>345252.5200000107</v>
      </c>
      <c r="G19" s="38">
        <f>'[5]вспомогат'!I17</f>
        <v>3.283746226335069</v>
      </c>
      <c r="H19" s="34">
        <f>'[5]вспомогат'!J17</f>
        <v>-10168730.47999999</v>
      </c>
      <c r="I19" s="35">
        <f>'[5]вспомогат'!K17</f>
        <v>115.69909722698104</v>
      </c>
      <c r="J19" s="36">
        <f>'[5]вспомогат'!L17</f>
        <v>9230207.760000005</v>
      </c>
    </row>
    <row r="20" spans="1:10" ht="12.75">
      <c r="A20" s="31" t="s">
        <v>22</v>
      </c>
      <c r="B20" s="32">
        <f>'[5]вспомогат'!B18</f>
        <v>16163740</v>
      </c>
      <c r="C20" s="32">
        <f>'[5]вспомогат'!C18</f>
        <v>6021475</v>
      </c>
      <c r="D20" s="37">
        <f>'[5]вспомогат'!D18</f>
        <v>1061205</v>
      </c>
      <c r="E20" s="32">
        <f>'[5]вспомогат'!G18</f>
        <v>6328979.78</v>
      </c>
      <c r="F20" s="37">
        <f>'[5]вспомогат'!H18</f>
        <v>689.4599999999627</v>
      </c>
      <c r="G20" s="38">
        <f>'[5]вспомогат'!I18</f>
        <v>0.06496953934442098</v>
      </c>
      <c r="H20" s="34">
        <f>'[5]вспомогат'!J18</f>
        <v>-1060515.54</v>
      </c>
      <c r="I20" s="35">
        <f>'[5]вспомогат'!K18</f>
        <v>105.10680157270436</v>
      </c>
      <c r="J20" s="36">
        <f>'[5]вспомогат'!L18</f>
        <v>307504.78000000026</v>
      </c>
    </row>
    <row r="21" spans="1:10" ht="12.75">
      <c r="A21" s="31" t="s">
        <v>23</v>
      </c>
      <c r="B21" s="32">
        <f>'[5]вспомогат'!B19</f>
        <v>11285802</v>
      </c>
      <c r="C21" s="32">
        <f>'[5]вспомогат'!C19</f>
        <v>3588844</v>
      </c>
      <c r="D21" s="37">
        <f>'[5]вспомогат'!D19</f>
        <v>641940</v>
      </c>
      <c r="E21" s="32">
        <f>'[5]вспомогат'!G19</f>
        <v>4506204.98</v>
      </c>
      <c r="F21" s="37">
        <f>'[5]вспомогат'!H19</f>
        <v>17878.900000000373</v>
      </c>
      <c r="G21" s="38">
        <f>'[5]вспомогат'!I19</f>
        <v>2.7851356824625935</v>
      </c>
      <c r="H21" s="34">
        <f>'[5]вспомогат'!J19</f>
        <v>-624061.0999999996</v>
      </c>
      <c r="I21" s="35">
        <f>'[5]вспомогат'!K19</f>
        <v>125.56146157369896</v>
      </c>
      <c r="J21" s="36">
        <f>'[5]вспомогат'!L19</f>
        <v>917360.9800000004</v>
      </c>
    </row>
    <row r="22" spans="1:10" ht="12.75">
      <c r="A22" s="31" t="s">
        <v>24</v>
      </c>
      <c r="B22" s="32">
        <f>'[5]вспомогат'!B20</f>
        <v>69860206</v>
      </c>
      <c r="C22" s="32">
        <f>'[5]вспомогат'!C20</f>
        <v>27036983</v>
      </c>
      <c r="D22" s="37">
        <f>'[5]вспомогат'!D20</f>
        <v>5425588</v>
      </c>
      <c r="E22" s="32">
        <f>'[5]вспомогат'!G20</f>
        <v>34042436.06</v>
      </c>
      <c r="F22" s="37">
        <f>'[5]вспомогат'!H20</f>
        <v>306490.75</v>
      </c>
      <c r="G22" s="38">
        <f>'[5]вспомогат'!I20</f>
        <v>5.648986801061931</v>
      </c>
      <c r="H22" s="34">
        <f>'[5]вспомогат'!J20</f>
        <v>-5119097.25</v>
      </c>
      <c r="I22" s="35">
        <f>'[5]вспомогат'!K20</f>
        <v>125.91063159672808</v>
      </c>
      <c r="J22" s="36">
        <f>'[5]вспомогат'!L20</f>
        <v>7005453.060000002</v>
      </c>
    </row>
    <row r="23" spans="1:10" ht="12.75">
      <c r="A23" s="31" t="s">
        <v>25</v>
      </c>
      <c r="B23" s="32">
        <f>'[5]вспомогат'!B21</f>
        <v>54672430</v>
      </c>
      <c r="C23" s="32">
        <f>'[5]вспомогат'!C21</f>
        <v>21752810</v>
      </c>
      <c r="D23" s="37">
        <f>'[5]вспомогат'!D21</f>
        <v>4136395</v>
      </c>
      <c r="E23" s="32">
        <f>'[5]вспомогат'!G21</f>
        <v>24828070.12</v>
      </c>
      <c r="F23" s="37">
        <f>'[5]вспомогат'!H21</f>
        <v>47768.560000002384</v>
      </c>
      <c r="G23" s="38">
        <f>'[5]вспомогат'!I21</f>
        <v>1.1548355512469768</v>
      </c>
      <c r="H23" s="34">
        <f>'[5]вспомогат'!J21</f>
        <v>-4088626.4399999976</v>
      </c>
      <c r="I23" s="35">
        <f>'[5]вспомогат'!K21</f>
        <v>114.1373005142784</v>
      </c>
      <c r="J23" s="36">
        <f>'[5]вспомогат'!L21</f>
        <v>3075260.120000001</v>
      </c>
    </row>
    <row r="24" spans="1:10" ht="12.75">
      <c r="A24" s="31" t="s">
        <v>26</v>
      </c>
      <c r="B24" s="32">
        <f>'[5]вспомогат'!B22</f>
        <v>63800683</v>
      </c>
      <c r="C24" s="32">
        <f>'[5]вспомогат'!C22</f>
        <v>29050086</v>
      </c>
      <c r="D24" s="37">
        <f>'[5]вспомогат'!D22</f>
        <v>5449992</v>
      </c>
      <c r="E24" s="32">
        <f>'[5]вспомогат'!G22</f>
        <v>36927378.35</v>
      </c>
      <c r="F24" s="37">
        <f>'[5]вспомогат'!H22</f>
        <v>57468.289999999106</v>
      </c>
      <c r="G24" s="38">
        <f>'[5]вспомогат'!I22</f>
        <v>1.0544655845366215</v>
      </c>
      <c r="H24" s="34">
        <f>'[5]вспомогат'!J22</f>
        <v>-5392523.710000001</v>
      </c>
      <c r="I24" s="35">
        <f>'[5]вспомогат'!K22</f>
        <v>127.11624450956876</v>
      </c>
      <c r="J24" s="36">
        <f>'[5]вспомогат'!L22</f>
        <v>7877292.3500000015</v>
      </c>
    </row>
    <row r="25" spans="1:10" ht="12.75">
      <c r="A25" s="31" t="s">
        <v>27</v>
      </c>
      <c r="B25" s="32">
        <f>'[5]вспомогат'!B23</f>
        <v>39121000</v>
      </c>
      <c r="C25" s="32">
        <f>'[5]вспомогат'!C23</f>
        <v>14853700</v>
      </c>
      <c r="D25" s="37">
        <f>'[5]вспомогат'!D23</f>
        <v>3076825</v>
      </c>
      <c r="E25" s="32">
        <f>'[5]вспомогат'!G23</f>
        <v>17486997.16</v>
      </c>
      <c r="F25" s="37">
        <f>'[5]вспомогат'!H23</f>
        <v>29628.719999998808</v>
      </c>
      <c r="G25" s="38">
        <f>'[5]вспомогат'!I23</f>
        <v>0.9629640944804727</v>
      </c>
      <c r="H25" s="34">
        <f>'[5]вспомогат'!J23</f>
        <v>-3047196.280000001</v>
      </c>
      <c r="I25" s="35">
        <f>'[5]вспомогат'!K23</f>
        <v>117.72822367490929</v>
      </c>
      <c r="J25" s="36">
        <f>'[5]вспомогат'!L23</f>
        <v>2633297.16</v>
      </c>
    </row>
    <row r="26" spans="1:10" ht="12.75">
      <c r="A26" s="31" t="s">
        <v>28</v>
      </c>
      <c r="B26" s="32">
        <f>'[5]вспомогат'!B24</f>
        <v>20359808</v>
      </c>
      <c r="C26" s="32">
        <f>'[5]вспомогат'!C24</f>
        <v>7464613</v>
      </c>
      <c r="D26" s="37">
        <f>'[5]вспомогат'!D24</f>
        <v>1296689</v>
      </c>
      <c r="E26" s="32">
        <f>'[5]вспомогат'!G24</f>
        <v>9899389.97</v>
      </c>
      <c r="F26" s="37">
        <f>'[5]вспомогат'!H24</f>
        <v>33255.85000000149</v>
      </c>
      <c r="G26" s="38">
        <f>'[5]вспомогат'!I24</f>
        <v>2.564674335943429</v>
      </c>
      <c r="H26" s="34">
        <f>'[5]вспомогат'!J24</f>
        <v>-1263433.1499999985</v>
      </c>
      <c r="I26" s="35">
        <f>'[5]вспомогат'!K24</f>
        <v>132.61759142771368</v>
      </c>
      <c r="J26" s="36">
        <f>'[5]вспомогат'!L24</f>
        <v>2434776.9700000007</v>
      </c>
    </row>
    <row r="27" spans="1:10" ht="12.75">
      <c r="A27" s="31" t="s">
        <v>29</v>
      </c>
      <c r="B27" s="32">
        <f>'[5]вспомогат'!B25</f>
        <v>58989940</v>
      </c>
      <c r="C27" s="32">
        <f>'[5]вспомогат'!C25</f>
        <v>32381340</v>
      </c>
      <c r="D27" s="37">
        <f>'[5]вспомогат'!D25</f>
        <v>4263580</v>
      </c>
      <c r="E27" s="32">
        <f>'[5]вспомогат'!G25</f>
        <v>41622727.44</v>
      </c>
      <c r="F27" s="37">
        <f>'[5]вспомогат'!H25</f>
        <v>52362.539999999106</v>
      </c>
      <c r="G27" s="38">
        <f>'[5]вспомогат'!I25</f>
        <v>1.2281355105333804</v>
      </c>
      <c r="H27" s="34">
        <f>'[5]вспомогат'!J25</f>
        <v>-4211217.460000001</v>
      </c>
      <c r="I27" s="35">
        <f>'[5]вспомогат'!K25</f>
        <v>128.53923722736613</v>
      </c>
      <c r="J27" s="36">
        <f>'[5]вспомогат'!L25</f>
        <v>9241387.439999998</v>
      </c>
    </row>
    <row r="28" spans="1:10" ht="12.75">
      <c r="A28" s="31" t="s">
        <v>30</v>
      </c>
      <c r="B28" s="32">
        <f>'[5]вспомогат'!B26</f>
        <v>37451780</v>
      </c>
      <c r="C28" s="32">
        <f>'[5]вспомогат'!C26</f>
        <v>13803478</v>
      </c>
      <c r="D28" s="37">
        <f>'[5]вспомогат'!D26</f>
        <v>2616050</v>
      </c>
      <c r="E28" s="32">
        <f>'[5]вспомогат'!G26</f>
        <v>17180740.08</v>
      </c>
      <c r="F28" s="37">
        <f>'[5]вспомогат'!H26</f>
        <v>61210.48999999836</v>
      </c>
      <c r="G28" s="38">
        <f>'[5]вспомогат'!I26</f>
        <v>2.339805814108995</v>
      </c>
      <c r="H28" s="34">
        <f>'[5]вспомогат'!J26</f>
        <v>-2554839.5100000016</v>
      </c>
      <c r="I28" s="35">
        <f>'[5]вспомогат'!K26</f>
        <v>124.4667472936893</v>
      </c>
      <c r="J28" s="36">
        <f>'[5]вспомогат'!L26</f>
        <v>3377262.079999998</v>
      </c>
    </row>
    <row r="29" spans="1:10" ht="12.75">
      <c r="A29" s="31" t="s">
        <v>31</v>
      </c>
      <c r="B29" s="32">
        <f>'[5]вспомогат'!B27</f>
        <v>26181750</v>
      </c>
      <c r="C29" s="32">
        <f>'[5]вспомогат'!C27</f>
        <v>10103771</v>
      </c>
      <c r="D29" s="37">
        <f>'[5]вспомогат'!D27</f>
        <v>2356147</v>
      </c>
      <c r="E29" s="32">
        <f>'[5]вспомогат'!G27</f>
        <v>11256179.82</v>
      </c>
      <c r="F29" s="37">
        <f>'[5]вспомогат'!H27</f>
        <v>20823.29000000097</v>
      </c>
      <c r="G29" s="38">
        <f>'[5]вспомогат'!I27</f>
        <v>0.8837856890932938</v>
      </c>
      <c r="H29" s="34">
        <f>'[5]вспомогат'!J27</f>
        <v>-2335323.709999999</v>
      </c>
      <c r="I29" s="35">
        <f>'[5]вспомогат'!K27</f>
        <v>111.40572980127914</v>
      </c>
      <c r="J29" s="36">
        <f>'[5]вспомогат'!L27</f>
        <v>1152408.8200000003</v>
      </c>
    </row>
    <row r="30" spans="1:10" ht="12.75">
      <c r="A30" s="31" t="s">
        <v>32</v>
      </c>
      <c r="B30" s="32">
        <f>'[5]вспомогат'!B28</f>
        <v>50103887</v>
      </c>
      <c r="C30" s="32">
        <f>'[5]вспомогат'!C28</f>
        <v>20900572</v>
      </c>
      <c r="D30" s="37">
        <f>'[5]вспомогат'!D28</f>
        <v>3630867</v>
      </c>
      <c r="E30" s="32">
        <f>'[5]вспомогат'!G28</f>
        <v>24063670.02</v>
      </c>
      <c r="F30" s="37">
        <f>'[5]вспомогат'!H28</f>
        <v>110596.9299999997</v>
      </c>
      <c r="G30" s="38">
        <f>'[5]вспомогат'!I28</f>
        <v>3.0460198624736106</v>
      </c>
      <c r="H30" s="34">
        <f>'[5]вспомогат'!J28</f>
        <v>-3520270.0700000003</v>
      </c>
      <c r="I30" s="35">
        <f>'[5]вспомогат'!K28</f>
        <v>115.13402609268302</v>
      </c>
      <c r="J30" s="36">
        <f>'[5]вспомогат'!L28</f>
        <v>3163098.0199999996</v>
      </c>
    </row>
    <row r="31" spans="1:10" ht="12.75">
      <c r="A31" s="31" t="s">
        <v>33</v>
      </c>
      <c r="B31" s="32">
        <f>'[5]вспомогат'!B29</f>
        <v>77353686</v>
      </c>
      <c r="C31" s="32">
        <f>'[5]вспомогат'!C29</f>
        <v>36914459</v>
      </c>
      <c r="D31" s="37">
        <f>'[5]вспомогат'!D29</f>
        <v>5584305</v>
      </c>
      <c r="E31" s="32">
        <f>'[5]вспомогат'!G29</f>
        <v>41769713.61</v>
      </c>
      <c r="F31" s="37">
        <f>'[5]вспомогат'!H29</f>
        <v>20228</v>
      </c>
      <c r="G31" s="38">
        <f>'[5]вспомогат'!I29</f>
        <v>0.3622294985678612</v>
      </c>
      <c r="H31" s="34">
        <f>'[5]вспомогат'!J29</f>
        <v>-5564077</v>
      </c>
      <c r="I31" s="35">
        <f>'[5]вспомогат'!K29</f>
        <v>113.15271777381324</v>
      </c>
      <c r="J31" s="36">
        <f>'[5]вспомогат'!L29</f>
        <v>4855254.609999999</v>
      </c>
    </row>
    <row r="32" spans="1:10" ht="12.75">
      <c r="A32" s="31" t="s">
        <v>34</v>
      </c>
      <c r="B32" s="32">
        <f>'[5]вспомогат'!B30</f>
        <v>34134100</v>
      </c>
      <c r="C32" s="32">
        <f>'[5]вспомогат'!C30</f>
        <v>13447144</v>
      </c>
      <c r="D32" s="37">
        <f>'[5]вспомогат'!D30</f>
        <v>2463423</v>
      </c>
      <c r="E32" s="32">
        <f>'[5]вспомогат'!G30</f>
        <v>17947708</v>
      </c>
      <c r="F32" s="37">
        <f>'[5]вспомогат'!H30</f>
        <v>40687.6799999997</v>
      </c>
      <c r="G32" s="38">
        <f>'[5]вспомогат'!I30</f>
        <v>1.6516724898647004</v>
      </c>
      <c r="H32" s="34">
        <f>'[5]вспомогат'!J30</f>
        <v>-2422735.3200000003</v>
      </c>
      <c r="I32" s="35">
        <f>'[5]вспомогат'!K30</f>
        <v>133.46854915809632</v>
      </c>
      <c r="J32" s="36">
        <f>'[5]вспомогат'!L30</f>
        <v>4500564</v>
      </c>
    </row>
    <row r="33" spans="1:10" ht="12.75">
      <c r="A33" s="31" t="s">
        <v>35</v>
      </c>
      <c r="B33" s="32">
        <f>'[5]вспомогат'!B31</f>
        <v>43759684</v>
      </c>
      <c r="C33" s="32">
        <f>'[5]вспомогат'!C31</f>
        <v>17825438</v>
      </c>
      <c r="D33" s="37">
        <f>'[5]вспомогат'!D31</f>
        <v>3141047</v>
      </c>
      <c r="E33" s="32">
        <f>'[5]вспомогат'!G31</f>
        <v>18990706.89</v>
      </c>
      <c r="F33" s="37">
        <f>'[5]вспомогат'!H31</f>
        <v>78605.33000000194</v>
      </c>
      <c r="G33" s="38">
        <f>'[5]вспомогат'!I31</f>
        <v>2.502520019598622</v>
      </c>
      <c r="H33" s="34">
        <f>'[5]вспомогат'!J31</f>
        <v>-3062441.669999998</v>
      </c>
      <c r="I33" s="35">
        <f>'[5]вспомогат'!K31</f>
        <v>106.53711224374965</v>
      </c>
      <c r="J33" s="36">
        <f>'[5]вспомогат'!L31</f>
        <v>1165268.8900000006</v>
      </c>
    </row>
    <row r="34" spans="1:10" ht="12.75">
      <c r="A34" s="31" t="s">
        <v>36</v>
      </c>
      <c r="B34" s="32">
        <f>'[5]вспомогат'!B32</f>
        <v>15911706</v>
      </c>
      <c r="C34" s="32">
        <f>'[5]вспомогат'!C32</f>
        <v>6374984</v>
      </c>
      <c r="D34" s="37">
        <f>'[5]вспомогат'!D32</f>
        <v>1260919</v>
      </c>
      <c r="E34" s="32">
        <f>'[5]вспомогат'!G32</f>
        <v>7886791.52</v>
      </c>
      <c r="F34" s="37">
        <f>'[5]вспомогат'!H32</f>
        <v>6169.0999999996275</v>
      </c>
      <c r="G34" s="38">
        <f>'[5]вспомогат'!I32</f>
        <v>0.48925426613443274</v>
      </c>
      <c r="H34" s="34">
        <f>'[5]вспомогат'!J32</f>
        <v>-1254749.9000000004</v>
      </c>
      <c r="I34" s="35">
        <f>'[5]вспомогат'!K32</f>
        <v>123.71468728392101</v>
      </c>
      <c r="J34" s="36">
        <f>'[5]вспомогат'!L32</f>
        <v>1511807.5199999996</v>
      </c>
    </row>
    <row r="35" spans="1:10" ht="12.75">
      <c r="A35" s="31" t="s">
        <v>37</v>
      </c>
      <c r="B35" s="32">
        <f>'[5]вспомогат'!B33</f>
        <v>31909022</v>
      </c>
      <c r="C35" s="32">
        <f>'[5]вспомогат'!C33</f>
        <v>12369951</v>
      </c>
      <c r="D35" s="37">
        <f>'[5]вспомогат'!D33</f>
        <v>2372593</v>
      </c>
      <c r="E35" s="32">
        <f>'[5]вспомогат'!G33</f>
        <v>14199764.45</v>
      </c>
      <c r="F35" s="37">
        <f>'[5]вспомогат'!H33</f>
        <v>33308.80999999866</v>
      </c>
      <c r="G35" s="38">
        <f>'[5]вспомогат'!I33</f>
        <v>1.4038990252436325</v>
      </c>
      <c r="H35" s="34">
        <f>'[5]вспомогат'!J33</f>
        <v>-2339284.1900000013</v>
      </c>
      <c r="I35" s="35">
        <f>'[5]вспомогат'!K33</f>
        <v>114.79240661503023</v>
      </c>
      <c r="J35" s="36">
        <f>'[5]вспомогат'!L33</f>
        <v>1829813.4499999993</v>
      </c>
    </row>
    <row r="36" spans="1:10" ht="12.75">
      <c r="A36" s="31" t="s">
        <v>38</v>
      </c>
      <c r="B36" s="32">
        <f>'[5]вспомогат'!B34</f>
        <v>29919379</v>
      </c>
      <c r="C36" s="32">
        <f>'[5]вспомогат'!C34</f>
        <v>10994845</v>
      </c>
      <c r="D36" s="37">
        <f>'[5]вспомогат'!D34</f>
        <v>1917030</v>
      </c>
      <c r="E36" s="32">
        <f>'[5]вспомогат'!G34</f>
        <v>12409370.52</v>
      </c>
      <c r="F36" s="37">
        <f>'[5]вспомогат'!H34</f>
        <v>5510.209999999031</v>
      </c>
      <c r="G36" s="38">
        <f>'[5]вспомогат'!I34</f>
        <v>0.28743472976422024</v>
      </c>
      <c r="H36" s="34">
        <f>'[5]вспомогат'!J34</f>
        <v>-1911519.790000001</v>
      </c>
      <c r="I36" s="35">
        <f>'[5]вспомогат'!K34</f>
        <v>112.865352080907</v>
      </c>
      <c r="J36" s="36">
        <f>'[5]вспомогат'!L34</f>
        <v>1414525.5199999996</v>
      </c>
    </row>
    <row r="37" spans="1:10" ht="12.75">
      <c r="A37" s="31" t="s">
        <v>39</v>
      </c>
      <c r="B37" s="32">
        <f>'[5]вспомогат'!B35</f>
        <v>65033586</v>
      </c>
      <c r="C37" s="32">
        <f>'[5]вспомогат'!C35</f>
        <v>28491163</v>
      </c>
      <c r="D37" s="37">
        <f>'[5]вспомогат'!D35</f>
        <v>5568312</v>
      </c>
      <c r="E37" s="32">
        <f>'[5]вспомогат'!G35</f>
        <v>29768185.09</v>
      </c>
      <c r="F37" s="37">
        <f>'[5]вспомогат'!H35</f>
        <v>99000.96999999881</v>
      </c>
      <c r="G37" s="38">
        <f>'[5]вспомогат'!I35</f>
        <v>1.7779350366861413</v>
      </c>
      <c r="H37" s="34">
        <f>'[5]вспомогат'!J35</f>
        <v>-5469311.030000001</v>
      </c>
      <c r="I37" s="35">
        <f>'[5]вспомогат'!K35</f>
        <v>104.48216905010162</v>
      </c>
      <c r="J37" s="36">
        <f>'[5]вспомогат'!L35</f>
        <v>1277022.0899999999</v>
      </c>
    </row>
    <row r="38" spans="1:10" ht="18.75" customHeight="1">
      <c r="A38" s="49" t="s">
        <v>40</v>
      </c>
      <c r="B38" s="40">
        <f>SUM(B18:B37)</f>
        <v>907370322</v>
      </c>
      <c r="C38" s="40">
        <f>SUM(C18:C37)</f>
        <v>384743550</v>
      </c>
      <c r="D38" s="40">
        <f>SUM(D18:D37)</f>
        <v>68954145</v>
      </c>
      <c r="E38" s="40">
        <f>SUM(E18:E37)</f>
        <v>453629392.3399999</v>
      </c>
      <c r="F38" s="40">
        <f>SUM(F18:F37)</f>
        <v>1380067.7000000095</v>
      </c>
      <c r="G38" s="41">
        <f>F38/D38*100</f>
        <v>2.0014281955058824</v>
      </c>
      <c r="H38" s="40">
        <f>SUM(H18:H37)</f>
        <v>-67574077.29999998</v>
      </c>
      <c r="I38" s="42">
        <f>E38/C38*100</f>
        <v>117.90435274093612</v>
      </c>
      <c r="J38" s="40">
        <f>SUM(J18:J37)</f>
        <v>68885842.34</v>
      </c>
    </row>
    <row r="39" spans="1:10" ht="12" customHeight="1">
      <c r="A39" s="50" t="s">
        <v>41</v>
      </c>
      <c r="B39" s="32">
        <f>'[5]вспомогат'!B36</f>
        <v>8020900</v>
      </c>
      <c r="C39" s="32">
        <f>'[5]вспомогат'!C36</f>
        <v>3201160</v>
      </c>
      <c r="D39" s="37">
        <f>'[5]вспомогат'!D36</f>
        <v>672840</v>
      </c>
      <c r="E39" s="32">
        <f>'[5]вспомогат'!G36</f>
        <v>2923911.74</v>
      </c>
      <c r="F39" s="37">
        <f>'[5]вспомогат'!H36</f>
        <v>2920</v>
      </c>
      <c r="G39" s="38">
        <f>'[5]вспомогат'!I36</f>
        <v>0.4339813328577373</v>
      </c>
      <c r="H39" s="34">
        <f>'[5]вспомогат'!J36</f>
        <v>-669920</v>
      </c>
      <c r="I39" s="35">
        <f>'[5]вспомогат'!K36</f>
        <v>91.33913143985306</v>
      </c>
      <c r="J39" s="36">
        <f>'[5]вспомогат'!L36</f>
        <v>-277248.2599999998</v>
      </c>
    </row>
    <row r="40" spans="1:10" ht="12.75" customHeight="1">
      <c r="A40" s="50" t="s">
        <v>42</v>
      </c>
      <c r="B40" s="32">
        <f>'[5]вспомогат'!B37</f>
        <v>14978365</v>
      </c>
      <c r="C40" s="32">
        <f>'[5]вспомогат'!C37</f>
        <v>8502763</v>
      </c>
      <c r="D40" s="37">
        <f>'[5]вспомогат'!D37</f>
        <v>1696194</v>
      </c>
      <c r="E40" s="32">
        <f>'[5]вспомогат'!G37</f>
        <v>8529448.59</v>
      </c>
      <c r="F40" s="37">
        <f>'[5]вспомогат'!H37</f>
        <v>7808.839999999851</v>
      </c>
      <c r="G40" s="38">
        <f>'[5]вспомогат'!I37</f>
        <v>0.4603742260613969</v>
      </c>
      <c r="H40" s="34">
        <f>'[5]вспомогат'!J37</f>
        <v>-1688385.1600000001</v>
      </c>
      <c r="I40" s="35">
        <f>'[5]вспомогат'!K37</f>
        <v>100.31384609920329</v>
      </c>
      <c r="J40" s="36">
        <f>'[5]вспомогат'!L37</f>
        <v>26685.58999999985</v>
      </c>
    </row>
    <row r="41" spans="1:10" ht="12.75" customHeight="1">
      <c r="A41" s="50" t="s">
        <v>43</v>
      </c>
      <c r="B41" s="32">
        <f>'[5]вспомогат'!B38</f>
        <v>10169245</v>
      </c>
      <c r="C41" s="32">
        <f>'[5]вспомогат'!C38</f>
        <v>3328223</v>
      </c>
      <c r="D41" s="37">
        <f>'[5]вспомогат'!D38</f>
        <v>543041</v>
      </c>
      <c r="E41" s="32">
        <f>'[5]вспомогат'!G38</f>
        <v>4451940.75</v>
      </c>
      <c r="F41" s="37">
        <f>'[5]вспомогат'!H38</f>
        <v>2700</v>
      </c>
      <c r="G41" s="38">
        <f>'[5]вспомогат'!I38</f>
        <v>0.4972000272539274</v>
      </c>
      <c r="H41" s="34">
        <f>'[5]вспомогат'!J38</f>
        <v>-540341</v>
      </c>
      <c r="I41" s="35">
        <f>'[5]вспомогат'!K38</f>
        <v>133.76329500757612</v>
      </c>
      <c r="J41" s="36">
        <f>'[5]вспомогат'!L38</f>
        <v>1123717.75</v>
      </c>
    </row>
    <row r="42" spans="1:10" ht="12.75" customHeight="1">
      <c r="A42" s="50" t="s">
        <v>44</v>
      </c>
      <c r="B42" s="32">
        <f>'[5]вспомогат'!B39</f>
        <v>6196100</v>
      </c>
      <c r="C42" s="32">
        <f>'[5]вспомогат'!C39</f>
        <v>2551090</v>
      </c>
      <c r="D42" s="37">
        <f>'[5]вспомогат'!D39</f>
        <v>549578</v>
      </c>
      <c r="E42" s="32">
        <f>'[5]вспомогат'!G39</f>
        <v>3350365.85</v>
      </c>
      <c r="F42" s="37">
        <f>'[5]вспомогат'!H39</f>
        <v>6024</v>
      </c>
      <c r="G42" s="38">
        <f>'[5]вспомогат'!I39</f>
        <v>1.0961137454556042</v>
      </c>
      <c r="H42" s="34">
        <f>'[5]вспомогат'!J39</f>
        <v>-543554</v>
      </c>
      <c r="I42" s="35">
        <f>'[5]вспомогат'!K39</f>
        <v>131.33075861690492</v>
      </c>
      <c r="J42" s="36">
        <f>'[5]вспомогат'!L39</f>
        <v>799275.8500000001</v>
      </c>
    </row>
    <row r="43" spans="1:10" ht="12" customHeight="1">
      <c r="A43" s="50" t="s">
        <v>45</v>
      </c>
      <c r="B43" s="32">
        <f>'[5]вспомогат'!B40</f>
        <v>7830362</v>
      </c>
      <c r="C43" s="32">
        <f>'[5]вспомогат'!C40</f>
        <v>2178652</v>
      </c>
      <c r="D43" s="37">
        <f>'[5]вспомогат'!D40</f>
        <v>356900</v>
      </c>
      <c r="E43" s="32">
        <f>'[5]вспомогат'!G40</f>
        <v>3886103.86</v>
      </c>
      <c r="F43" s="37">
        <f>'[5]вспомогат'!H40</f>
        <v>0</v>
      </c>
      <c r="G43" s="38">
        <f>'[5]вспомогат'!I40</f>
        <v>0</v>
      </c>
      <c r="H43" s="34">
        <f>'[5]вспомогат'!J40</f>
        <v>-356900</v>
      </c>
      <c r="I43" s="35">
        <f>'[5]вспомогат'!K40</f>
        <v>178.37194099837882</v>
      </c>
      <c r="J43" s="36">
        <f>'[5]вспомогат'!L40</f>
        <v>1707451.8599999999</v>
      </c>
    </row>
    <row r="44" spans="1:10" ht="14.25" customHeight="1">
      <c r="A44" s="50" t="s">
        <v>46</v>
      </c>
      <c r="B44" s="32">
        <f>'[5]вспомогат'!B41</f>
        <v>9290270</v>
      </c>
      <c r="C44" s="32">
        <f>'[5]вспомогат'!C41</f>
        <v>2837549</v>
      </c>
      <c r="D44" s="37">
        <f>'[5]вспомогат'!D41</f>
        <v>490658</v>
      </c>
      <c r="E44" s="32">
        <f>'[5]вспомогат'!G41</f>
        <v>3757880.69</v>
      </c>
      <c r="F44" s="37">
        <f>'[5]вспомогат'!H41</f>
        <v>594.3599999998696</v>
      </c>
      <c r="G44" s="38">
        <f>'[5]вспомогат'!I41</f>
        <v>0.12113529179181215</v>
      </c>
      <c r="H44" s="34">
        <f>'[5]вспомогат'!J41</f>
        <v>-490063.64000000013</v>
      </c>
      <c r="I44" s="35">
        <f>'[5]вспомогат'!K41</f>
        <v>132.4340369100234</v>
      </c>
      <c r="J44" s="36">
        <f>'[5]вспомогат'!L41</f>
        <v>920331.69</v>
      </c>
    </row>
    <row r="45" spans="1:10" ht="15" customHeight="1">
      <c r="A45" s="49" t="s">
        <v>47</v>
      </c>
      <c r="B45" s="40">
        <f>SUM(B39:B44)</f>
        <v>56485242</v>
      </c>
      <c r="C45" s="40">
        <f>SUM(C39:C44)</f>
        <v>22599437</v>
      </c>
      <c r="D45" s="40">
        <f>SUM(D39:D44)</f>
        <v>4309211</v>
      </c>
      <c r="E45" s="40">
        <f>SUM(E39:E44)</f>
        <v>26899651.48</v>
      </c>
      <c r="F45" s="40">
        <f>SUM(F39:F44)</f>
        <v>20047.19999999972</v>
      </c>
      <c r="G45" s="41">
        <f>F45/D45*100</f>
        <v>0.4652174145104456</v>
      </c>
      <c r="H45" s="40">
        <f>SUM(H39:H44)</f>
        <v>-4289163.800000001</v>
      </c>
      <c r="I45" s="42">
        <f>E45/C45*100</f>
        <v>119.0279717145166</v>
      </c>
      <c r="J45" s="40">
        <f>SUM(J39:J44)</f>
        <v>4300214.48</v>
      </c>
    </row>
    <row r="46" spans="1:10" ht="15.75" customHeight="1">
      <c r="A46" s="51" t="s">
        <v>48</v>
      </c>
      <c r="B46" s="52">
        <f>'[5]вспомогат'!B42</f>
        <v>5548164925</v>
      </c>
      <c r="C46" s="52">
        <f>'[5]вспомогат'!C42</f>
        <v>2786718306</v>
      </c>
      <c r="D46" s="52">
        <f>'[5]вспомогат'!D42</f>
        <v>427205395</v>
      </c>
      <c r="E46" s="52">
        <f>'[5]вспомогат'!G42</f>
        <v>2854161780.4599996</v>
      </c>
      <c r="F46" s="52">
        <f>'[5]вспомогат'!H42</f>
        <v>11729030.400000073</v>
      </c>
      <c r="G46" s="53">
        <f>'[5]вспомогат'!I42</f>
        <v>2.745524878027365</v>
      </c>
      <c r="H46" s="52">
        <f>'[5]вспомогат'!J42</f>
        <v>-411187200.79999983</v>
      </c>
      <c r="I46" s="53">
        <f>'[5]вспомогат'!K42</f>
        <v>102.42017552742195</v>
      </c>
      <c r="J46" s="52">
        <f>'[5]вспомогат'!L42</f>
        <v>67443474.45999956</v>
      </c>
    </row>
    <row r="48" spans="2:5" ht="12.75">
      <c r="B48" s="54"/>
      <c r="E48" s="55"/>
    </row>
    <row r="49" ht="12.75">
      <c r="G49" s="56"/>
    </row>
    <row r="50" spans="2:5" ht="12.75">
      <c r="B50" s="57"/>
      <c r="C50" s="58"/>
      <c r="D50" s="58"/>
      <c r="E50" s="57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01.06.2016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2016-06-02T06:19:18Z</dcterms:created>
  <dcterms:modified xsi:type="dcterms:W3CDTF">2016-06-02T06:19:44Z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