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<sst xmlns="http://schemas.openxmlformats.org/spreadsheetml/2006/main" count="54" uniqueCount="49">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</sst>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9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85;&#1072;&#1076;&#1093;_3005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30.05.2016</v>
          </cell>
        </row>
        <row r="6">
          <cell r="G6" t="str">
            <v>Фактично надійшло на 30.05.2016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662948168.87</v>
          </cell>
          <cell r="H10">
            <v>125227397.57000005</v>
          </cell>
          <cell r="I10">
            <v>98.98690850180287</v>
          </cell>
          <cell r="J10">
            <v>-1281652.4299999475</v>
          </cell>
          <cell r="K10">
            <v>124.96953396084507</v>
          </cell>
          <cell r="L10">
            <v>132460338.87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1258457786.02</v>
          </cell>
          <cell r="H11">
            <v>277925083.49</v>
          </cell>
          <cell r="I11">
            <v>124.70837453558288</v>
          </cell>
          <cell r="J11">
            <v>55065083.49000001</v>
          </cell>
          <cell r="K11">
            <v>107.93457547482943</v>
          </cell>
          <cell r="L11">
            <v>92512786.01999998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98922075.62</v>
          </cell>
          <cell r="H12">
            <v>22418338.800000012</v>
          </cell>
          <cell r="I12">
            <v>139.01852593228696</v>
          </cell>
          <cell r="J12">
            <v>6292186.800000012</v>
          </cell>
          <cell r="K12">
            <v>138.6993287945823</v>
          </cell>
          <cell r="L12">
            <v>27600839.620000005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167091728.35</v>
          </cell>
          <cell r="H13">
            <v>32584437.25999999</v>
          </cell>
          <cell r="I13">
            <v>128.82547707070512</v>
          </cell>
          <cell r="J13">
            <v>7290964.25999999</v>
          </cell>
          <cell r="K13">
            <v>126.98578887241479</v>
          </cell>
          <cell r="L13">
            <v>35508714.349999994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129846310.45</v>
          </cell>
          <cell r="H14">
            <v>28025182.570000008</v>
          </cell>
          <cell r="I14">
            <v>113.63249633053564</v>
          </cell>
          <cell r="J14">
            <v>3362182.5700000077</v>
          </cell>
          <cell r="K14">
            <v>118.46534477724964</v>
          </cell>
          <cell r="L14">
            <v>20239310.450000003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18651580.25</v>
          </cell>
          <cell r="H15">
            <v>3990548.1500000004</v>
          </cell>
          <cell r="I15">
            <v>132.08487190520324</v>
          </cell>
          <cell r="J15">
            <v>969348.1500000004</v>
          </cell>
          <cell r="K15">
            <v>113.11391850423307</v>
          </cell>
          <cell r="L15">
            <v>2162380.25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14413625.11</v>
          </cell>
          <cell r="H16">
            <v>2586994.879999999</v>
          </cell>
          <cell r="I16">
            <v>122.89359066139869</v>
          </cell>
          <cell r="J16">
            <v>481925.87999999896</v>
          </cell>
          <cell r="K16">
            <v>138.6441940969165</v>
          </cell>
          <cell r="L16">
            <v>4017499.1099999994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67302776.17</v>
          </cell>
          <cell r="H17">
            <v>13706565.18</v>
          </cell>
          <cell r="I17">
            <v>135.33852916012307</v>
          </cell>
          <cell r="J17">
            <v>3578950.1799999997</v>
          </cell>
          <cell r="K17">
            <v>139.39941456732146</v>
          </cell>
          <cell r="L17">
            <v>19022246.17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6304801.62</v>
          </cell>
          <cell r="H18">
            <v>1247471.62</v>
          </cell>
          <cell r="I18">
            <v>126.000234330416</v>
          </cell>
          <cell r="J18">
            <v>257416.6200000001</v>
          </cell>
          <cell r="K18">
            <v>127.10601680956883</v>
          </cell>
          <cell r="L18">
            <v>1344531.62</v>
          </cell>
        </row>
        <row r="19">
          <cell r="B19">
            <v>11285802</v>
          </cell>
          <cell r="C19">
            <v>2646904</v>
          </cell>
          <cell r="D19">
            <v>582985</v>
          </cell>
          <cell r="G19">
            <v>4425895.44</v>
          </cell>
          <cell r="H19">
            <v>697210.6700000004</v>
          </cell>
          <cell r="I19">
            <v>119.59324339391245</v>
          </cell>
          <cell r="J19">
            <v>114225.67000000039</v>
          </cell>
          <cell r="K19">
            <v>167.21027434315715</v>
          </cell>
          <cell r="L19">
            <v>1778991.4400000004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33496411.57</v>
          </cell>
          <cell r="H20">
            <v>7097195.030000001</v>
          </cell>
          <cell r="I20">
            <v>144.9917726529374</v>
          </cell>
          <cell r="J20">
            <v>2202300.030000001</v>
          </cell>
          <cell r="K20">
            <v>154.99421286779497</v>
          </cell>
          <cell r="L20">
            <v>11885016.57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24519345.69</v>
          </cell>
          <cell r="H21">
            <v>5086198.540000003</v>
          </cell>
          <cell r="I21">
            <v>134.99926451364612</v>
          </cell>
          <cell r="J21">
            <v>1318623.5400000028</v>
          </cell>
          <cell r="K21">
            <v>139.18465073625933</v>
          </cell>
          <cell r="L21">
            <v>6902930.690000001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36671272.32</v>
          </cell>
          <cell r="H22">
            <v>8067712.210000001</v>
          </cell>
          <cell r="I22">
            <v>150.22047353908266</v>
          </cell>
          <cell r="J22">
            <v>2697131.210000001</v>
          </cell>
          <cell r="K22">
            <v>154.7304931364407</v>
          </cell>
          <cell r="L22">
            <v>12971178.32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17350971.15</v>
          </cell>
          <cell r="H23">
            <v>3684316.9499999993</v>
          </cell>
          <cell r="I23">
            <v>131.7073998605823</v>
          </cell>
          <cell r="J23">
            <v>886966.9499999993</v>
          </cell>
          <cell r="K23">
            <v>147.33085941729024</v>
          </cell>
          <cell r="L23">
            <v>5574096.1499999985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9786934.69</v>
          </cell>
          <cell r="H24">
            <v>1881842.8499999996</v>
          </cell>
          <cell r="I24">
            <v>163.42293253160827</v>
          </cell>
          <cell r="J24">
            <v>730325.8499999996</v>
          </cell>
          <cell r="K24">
            <v>158.67469654295348</v>
          </cell>
          <cell r="L24">
            <v>3619010.6899999995</v>
          </cell>
        </row>
        <row r="25">
          <cell r="B25">
            <v>58989940</v>
          </cell>
          <cell r="C25">
            <v>28117760</v>
          </cell>
          <cell r="D25">
            <v>7036040</v>
          </cell>
          <cell r="G25">
            <v>41467128.57</v>
          </cell>
          <cell r="H25">
            <v>8191546.510000002</v>
          </cell>
          <cell r="I25">
            <v>116.42268250322627</v>
          </cell>
          <cell r="J25">
            <v>1155506.5100000016</v>
          </cell>
          <cell r="K25">
            <v>147.47664312519916</v>
          </cell>
          <cell r="L25">
            <v>13349368.57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16892863.77</v>
          </cell>
          <cell r="H26">
            <v>3826178.3899999987</v>
          </cell>
          <cell r="I26">
            <v>153.2421822495672</v>
          </cell>
          <cell r="J26">
            <v>1329360.3899999987</v>
          </cell>
          <cell r="K26">
            <v>150.99863677334952</v>
          </cell>
          <cell r="L26">
            <v>5705435.77</v>
          </cell>
        </row>
        <row r="27">
          <cell r="B27">
            <v>26181750</v>
          </cell>
          <cell r="C27">
            <v>7747624</v>
          </cell>
          <cell r="D27">
            <v>2417081</v>
          </cell>
          <cell r="G27">
            <v>11140794.95</v>
          </cell>
          <cell r="H27">
            <v>2357249.629999999</v>
          </cell>
          <cell r="I27">
            <v>97.52464356800617</v>
          </cell>
          <cell r="J27">
            <v>-59831.37000000104</v>
          </cell>
          <cell r="K27">
            <v>143.79627805892488</v>
          </cell>
          <cell r="L27">
            <v>3393170.9499999993</v>
          </cell>
        </row>
        <row r="28">
          <cell r="B28">
            <v>50103887</v>
          </cell>
          <cell r="C28">
            <v>17269705</v>
          </cell>
          <cell r="D28">
            <v>3970211</v>
          </cell>
          <cell r="G28">
            <v>23817783.81</v>
          </cell>
          <cell r="H28">
            <v>4880088.079999998</v>
          </cell>
          <cell r="I28">
            <v>122.91760009732475</v>
          </cell>
          <cell r="J28">
            <v>909877.0799999982</v>
          </cell>
          <cell r="K28">
            <v>137.9165643535891</v>
          </cell>
          <cell r="L28">
            <v>6548078.809999999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41522945.06</v>
          </cell>
          <cell r="H29">
            <v>8374388.9700000025</v>
          </cell>
          <cell r="I29">
            <v>140.8015254751663</v>
          </cell>
          <cell r="J29">
            <v>2426733.9700000025</v>
          </cell>
          <cell r="K29">
            <v>132.5334853445023</v>
          </cell>
          <cell r="L29">
            <v>10192791.060000002</v>
          </cell>
        </row>
        <row r="30">
          <cell r="B30">
            <v>34134100</v>
          </cell>
          <cell r="C30">
            <v>10983721</v>
          </cell>
          <cell r="D30">
            <v>2553593</v>
          </cell>
          <cell r="G30">
            <v>17772075.82</v>
          </cell>
          <cell r="H30">
            <v>3606521.34</v>
          </cell>
          <cell r="I30">
            <v>141.23320905093334</v>
          </cell>
          <cell r="J30">
            <v>1052928.3399999999</v>
          </cell>
          <cell r="K30">
            <v>161.80378052210176</v>
          </cell>
          <cell r="L30">
            <v>6788354.82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18756981.63</v>
          </cell>
          <cell r="H31">
            <v>3950756.129999999</v>
          </cell>
          <cell r="I31">
            <v>143.4540512022053</v>
          </cell>
          <cell r="J31">
            <v>1196734.129999999</v>
          </cell>
          <cell r="K31">
            <v>127.7341472996735</v>
          </cell>
          <cell r="L31">
            <v>4072590.629999999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7841085.2</v>
          </cell>
          <cell r="H32">
            <v>1779329.2599999998</v>
          </cell>
          <cell r="I32">
            <v>137.90288906955638</v>
          </cell>
          <cell r="J32">
            <v>489052.2599999998</v>
          </cell>
          <cell r="K32">
            <v>153.3239252923066</v>
          </cell>
          <cell r="L32">
            <v>2727020.2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14120463.84</v>
          </cell>
          <cell r="H33">
            <v>2650306.1099999994</v>
          </cell>
          <cell r="I33">
            <v>123.00624613909422</v>
          </cell>
          <cell r="J33">
            <v>495695.1099999994</v>
          </cell>
          <cell r="K33">
            <v>141.24195452438533</v>
          </cell>
          <cell r="L33">
            <v>4123105.84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12347229.44</v>
          </cell>
          <cell r="H34">
            <v>2395428.09</v>
          </cell>
          <cell r="I34">
            <v>128.29843953777967</v>
          </cell>
          <cell r="J34">
            <v>528353.0899999999</v>
          </cell>
          <cell r="K34">
            <v>136.01543366988642</v>
          </cell>
          <cell r="L34">
            <v>3269414.4399999995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29437416.88</v>
          </cell>
          <cell r="H35">
            <v>5704093.959999997</v>
          </cell>
          <cell r="I35">
            <v>119.21167686727567</v>
          </cell>
          <cell r="J35">
            <v>919248.9599999972</v>
          </cell>
          <cell r="K35">
            <v>128.41952722198474</v>
          </cell>
          <cell r="L35">
            <v>6514565.879999999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2916547.74</v>
          </cell>
          <cell r="H36">
            <v>429188.2100000004</v>
          </cell>
          <cell r="I36">
            <v>76.64143608425083</v>
          </cell>
          <cell r="J36">
            <v>-130806.78999999957</v>
          </cell>
          <cell r="K36">
            <v>115.3551662764207</v>
          </cell>
          <cell r="L36">
            <v>388227.7400000002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8453364.13</v>
          </cell>
          <cell r="H37">
            <v>1694216.540000001</v>
          </cell>
          <cell r="I37">
            <v>86.32233552066764</v>
          </cell>
          <cell r="J37">
            <v>-268446.45999999903</v>
          </cell>
          <cell r="K37">
            <v>124.19420312935931</v>
          </cell>
          <cell r="L37">
            <v>1646795.1300000008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4436699.88</v>
          </cell>
          <cell r="H38">
            <v>900518.2399999998</v>
          </cell>
          <cell r="I38">
            <v>164.5076634721831</v>
          </cell>
          <cell r="J38">
            <v>353116.23999999976</v>
          </cell>
          <cell r="K38">
            <v>159.29658744024627</v>
          </cell>
          <cell r="L38">
            <v>1651517.88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3343014.69</v>
          </cell>
          <cell r="H39">
            <v>737767.3999999999</v>
          </cell>
          <cell r="I39">
            <v>134.24301643448766</v>
          </cell>
          <cell r="J39">
            <v>188191.3999999999</v>
          </cell>
          <cell r="K39">
            <v>167.02446400521205</v>
          </cell>
          <cell r="L39">
            <v>1341502.69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3876611.69</v>
          </cell>
          <cell r="H40">
            <v>429962.6999999997</v>
          </cell>
          <cell r="I40">
            <v>141.3876594037526</v>
          </cell>
          <cell r="J40">
            <v>125860.69999999972</v>
          </cell>
          <cell r="K40">
            <v>212.79579712276973</v>
          </cell>
          <cell r="L40">
            <v>2054859.69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3749588.26</v>
          </cell>
          <cell r="H41">
            <v>828034.5699999998</v>
          </cell>
          <cell r="I41">
            <v>174.8535177242962</v>
          </cell>
          <cell r="J41">
            <v>354475.56999999983</v>
          </cell>
          <cell r="K41">
            <v>159.76831731852906</v>
          </cell>
          <cell r="L41">
            <v>1402697.2599999998</v>
          </cell>
        </row>
        <row r="42">
          <cell r="B42">
            <v>5548164925</v>
          </cell>
          <cell r="C42">
            <v>2359312911</v>
          </cell>
          <cell r="D42">
            <v>491930042</v>
          </cell>
          <cell r="G42">
            <v>2812082278.680001</v>
          </cell>
          <cell r="H42">
            <v>586962069.9000003</v>
          </cell>
          <cell r="I42">
            <v>119.31819970043634</v>
          </cell>
          <cell r="J42">
            <v>94409637.24000008</v>
          </cell>
          <cell r="K42">
            <v>119.19072987601689</v>
          </cell>
          <cell r="L42">
            <v>452769367.6800008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35" sqref="O35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30.05.2016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30.05.2016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1080428875</v>
      </c>
      <c r="C10" s="32">
        <f>'[5]вспомогат'!C10</f>
        <v>530487830</v>
      </c>
      <c r="D10" s="32">
        <f>'[5]вспомогат'!D10</f>
        <v>126509050</v>
      </c>
      <c r="E10" s="32">
        <f>'[5]вспомогат'!G10</f>
        <v>662948168.87</v>
      </c>
      <c r="F10" s="32">
        <f>'[5]вспомогат'!H10</f>
        <v>125227397.57000005</v>
      </c>
      <c r="G10" s="33">
        <f>'[5]вспомогат'!I10</f>
        <v>98.98690850180287</v>
      </c>
      <c r="H10" s="34">
        <f>'[5]вспомогат'!J10</f>
        <v>-1281652.4299999475</v>
      </c>
      <c r="I10" s="35">
        <f>'[5]вспомогат'!K10</f>
        <v>124.96953396084507</v>
      </c>
      <c r="J10" s="36">
        <f>'[5]вспомогат'!L10</f>
        <v>132460338.87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2669270000</v>
      </c>
      <c r="C12" s="32">
        <f>'[5]вспомогат'!C11</f>
        <v>1165945000</v>
      </c>
      <c r="D12" s="37">
        <f>'[5]вспомогат'!D11</f>
        <v>222860000</v>
      </c>
      <c r="E12" s="32">
        <f>'[5]вспомогат'!G11</f>
        <v>1258457786.02</v>
      </c>
      <c r="F12" s="37">
        <f>'[5]вспомогат'!H11</f>
        <v>277925083.49</v>
      </c>
      <c r="G12" s="38">
        <f>'[5]вспомогат'!I11</f>
        <v>124.70837453558288</v>
      </c>
      <c r="H12" s="34">
        <f>'[5]вспомогат'!J11</f>
        <v>55065083.49000001</v>
      </c>
      <c r="I12" s="35">
        <f>'[5]вспомогат'!K11</f>
        <v>107.93457547482943</v>
      </c>
      <c r="J12" s="36">
        <f>'[5]вспомогат'!L11</f>
        <v>92512786.01999998</v>
      </c>
    </row>
    <row r="13" spans="1:10" ht="12.75">
      <c r="A13" s="31" t="s">
        <v>15</v>
      </c>
      <c r="B13" s="32">
        <f>'[5]вспомогат'!B12</f>
        <v>189308400</v>
      </c>
      <c r="C13" s="32">
        <f>'[5]вспомогат'!C12</f>
        <v>71321236</v>
      </c>
      <c r="D13" s="37">
        <f>'[5]вспомогат'!D12</f>
        <v>16126152</v>
      </c>
      <c r="E13" s="32">
        <f>'[5]вспомогат'!G12</f>
        <v>98922075.62</v>
      </c>
      <c r="F13" s="37">
        <f>'[5]вспомогат'!H12</f>
        <v>22418338.800000012</v>
      </c>
      <c r="G13" s="38">
        <f>'[5]вспомогат'!I12</f>
        <v>139.01852593228696</v>
      </c>
      <c r="H13" s="34">
        <f>'[5]вспомогат'!J12</f>
        <v>6292186.800000012</v>
      </c>
      <c r="I13" s="35">
        <f>'[5]вспомогат'!K12</f>
        <v>138.6993287945823</v>
      </c>
      <c r="J13" s="36">
        <f>'[5]вспомогат'!L12</f>
        <v>27600839.620000005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131583014</v>
      </c>
      <c r="D14" s="37">
        <f>'[5]вспомогат'!D13</f>
        <v>25293473</v>
      </c>
      <c r="E14" s="32">
        <f>'[5]вспомогат'!G13</f>
        <v>167091728.35</v>
      </c>
      <c r="F14" s="37">
        <f>'[5]вспомогат'!H13</f>
        <v>32584437.25999999</v>
      </c>
      <c r="G14" s="38">
        <f>'[5]вспомогат'!I13</f>
        <v>128.82547707070512</v>
      </c>
      <c r="H14" s="34">
        <f>'[5]вспомогат'!J13</f>
        <v>7290964.25999999</v>
      </c>
      <c r="I14" s="35">
        <f>'[5]вспомогат'!K13</f>
        <v>126.98578887241479</v>
      </c>
      <c r="J14" s="36">
        <f>'[5]вспомогат'!L13</f>
        <v>35508714.349999994</v>
      </c>
    </row>
    <row r="15" spans="1:10" ht="12.75">
      <c r="A15" s="31" t="s">
        <v>17</v>
      </c>
      <c r="B15" s="32">
        <f>'[5]вспомогат'!B14</f>
        <v>310690000</v>
      </c>
      <c r="C15" s="32">
        <f>'[5]вспомогат'!C14</f>
        <v>109607000</v>
      </c>
      <c r="D15" s="37">
        <f>'[5]вспомогат'!D14</f>
        <v>24663000</v>
      </c>
      <c r="E15" s="32">
        <f>'[5]вспомогат'!G14</f>
        <v>129846310.45</v>
      </c>
      <c r="F15" s="37">
        <f>'[5]вспомогат'!H14</f>
        <v>28025182.570000008</v>
      </c>
      <c r="G15" s="38">
        <f>'[5]вспомогат'!I14</f>
        <v>113.63249633053564</v>
      </c>
      <c r="H15" s="34">
        <f>'[5]вспомогат'!J14</f>
        <v>3362182.5700000077</v>
      </c>
      <c r="I15" s="35">
        <f>'[5]вспомогат'!K14</f>
        <v>118.46534477724964</v>
      </c>
      <c r="J15" s="36">
        <f>'[5]вспомогат'!L14</f>
        <v>20239310.450000003</v>
      </c>
    </row>
    <row r="16" spans="1:10" ht="12.75">
      <c r="A16" s="31" t="s">
        <v>18</v>
      </c>
      <c r="B16" s="32">
        <f>'[5]вспомогат'!B15</f>
        <v>36700000</v>
      </c>
      <c r="C16" s="32">
        <f>'[5]вспомогат'!C15</f>
        <v>16489200</v>
      </c>
      <c r="D16" s="37">
        <f>'[5]вспомогат'!D15</f>
        <v>3021200</v>
      </c>
      <c r="E16" s="32">
        <f>'[5]вспомогат'!G15</f>
        <v>18651580.25</v>
      </c>
      <c r="F16" s="37">
        <f>'[5]вспомогат'!H15</f>
        <v>3990548.1500000004</v>
      </c>
      <c r="G16" s="38">
        <f>'[5]вспомогат'!I15</f>
        <v>132.08487190520324</v>
      </c>
      <c r="H16" s="34">
        <f>'[5]вспомогат'!J15</f>
        <v>969348.1500000004</v>
      </c>
      <c r="I16" s="35">
        <f>'[5]вспомогат'!K15</f>
        <v>113.11391850423307</v>
      </c>
      <c r="J16" s="36">
        <f>'[5]вспомогат'!L15</f>
        <v>2162380.25</v>
      </c>
    </row>
    <row r="17" spans="1:10" ht="18" customHeight="1">
      <c r="A17" s="39" t="s">
        <v>19</v>
      </c>
      <c r="B17" s="40">
        <f>SUM(B12:B16)</f>
        <v>3503880486</v>
      </c>
      <c r="C17" s="40">
        <f>SUM(C12:C16)</f>
        <v>1494945450</v>
      </c>
      <c r="D17" s="40">
        <f>SUM(D12:D16)</f>
        <v>291963825</v>
      </c>
      <c r="E17" s="40">
        <f>SUM(E12:E16)</f>
        <v>1672969480.6899998</v>
      </c>
      <c r="F17" s="40">
        <f>SUM(F12:F16)</f>
        <v>364943590.27</v>
      </c>
      <c r="G17" s="41">
        <f>F17/D17*100</f>
        <v>124.99616699774363</v>
      </c>
      <c r="H17" s="40">
        <f>SUM(H12:H16)</f>
        <v>72979765.27000003</v>
      </c>
      <c r="I17" s="42">
        <f>E17/C17*100</f>
        <v>111.90839643613751</v>
      </c>
      <c r="J17" s="40">
        <f>SUM(J12:J16)</f>
        <v>178024030.69</v>
      </c>
    </row>
    <row r="18" spans="1:10" ht="20.25" customHeight="1">
      <c r="A18" s="31" t="s">
        <v>20</v>
      </c>
      <c r="B18" s="43">
        <f>'[5]вспомогат'!B16</f>
        <v>30430463</v>
      </c>
      <c r="C18" s="43">
        <f>'[5]вспомогат'!C16</f>
        <v>10396126</v>
      </c>
      <c r="D18" s="44">
        <f>'[5]вспомогат'!D16</f>
        <v>2105069</v>
      </c>
      <c r="E18" s="43">
        <f>'[5]вспомогат'!G16</f>
        <v>14413625.11</v>
      </c>
      <c r="F18" s="44">
        <f>'[5]вспомогат'!H16</f>
        <v>2586994.879999999</v>
      </c>
      <c r="G18" s="45">
        <f>'[5]вспомогат'!I16</f>
        <v>122.89359066139869</v>
      </c>
      <c r="H18" s="46">
        <f>'[5]вспомогат'!J16</f>
        <v>481925.87999999896</v>
      </c>
      <c r="I18" s="47">
        <f>'[5]вспомогат'!K16</f>
        <v>138.6441940969165</v>
      </c>
      <c r="J18" s="48">
        <f>'[5]вспомогат'!L16</f>
        <v>4017499.1099999994</v>
      </c>
    </row>
    <row r="19" spans="1:10" ht="12.75">
      <c r="A19" s="31" t="s">
        <v>21</v>
      </c>
      <c r="B19" s="32">
        <f>'[5]вспомогат'!B17</f>
        <v>130927670</v>
      </c>
      <c r="C19" s="32">
        <f>'[5]вспомогат'!C17</f>
        <v>48280530</v>
      </c>
      <c r="D19" s="37">
        <f>'[5]вспомогат'!D17</f>
        <v>10127615</v>
      </c>
      <c r="E19" s="32">
        <f>'[5]вспомогат'!G17</f>
        <v>67302776.17</v>
      </c>
      <c r="F19" s="37">
        <f>'[5]вспомогат'!H17</f>
        <v>13706565.18</v>
      </c>
      <c r="G19" s="38">
        <f>'[5]вспомогат'!I17</f>
        <v>135.33852916012307</v>
      </c>
      <c r="H19" s="34">
        <f>'[5]вспомогат'!J17</f>
        <v>3578950.1799999997</v>
      </c>
      <c r="I19" s="35">
        <f>'[5]вспомогат'!K17</f>
        <v>139.39941456732146</v>
      </c>
      <c r="J19" s="36">
        <f>'[5]вспомогат'!L17</f>
        <v>19022246.17</v>
      </c>
    </row>
    <row r="20" spans="1:10" ht="12.75">
      <c r="A20" s="31" t="s">
        <v>22</v>
      </c>
      <c r="B20" s="32">
        <f>'[5]вспомогат'!B18</f>
        <v>16163740</v>
      </c>
      <c r="C20" s="32">
        <f>'[5]вспомогат'!C18</f>
        <v>4960270</v>
      </c>
      <c r="D20" s="37">
        <f>'[5]вспомогат'!D18</f>
        <v>990055</v>
      </c>
      <c r="E20" s="32">
        <f>'[5]вспомогат'!G18</f>
        <v>6304801.62</v>
      </c>
      <c r="F20" s="37">
        <f>'[5]вспомогат'!H18</f>
        <v>1247471.62</v>
      </c>
      <c r="G20" s="38">
        <f>'[5]вспомогат'!I18</f>
        <v>126.000234330416</v>
      </c>
      <c r="H20" s="34">
        <f>'[5]вспомогат'!J18</f>
        <v>257416.6200000001</v>
      </c>
      <c r="I20" s="35">
        <f>'[5]вспомогат'!K18</f>
        <v>127.10601680956883</v>
      </c>
      <c r="J20" s="36">
        <f>'[5]вспомогат'!L18</f>
        <v>1344531.62</v>
      </c>
    </row>
    <row r="21" spans="1:10" ht="12.75">
      <c r="A21" s="31" t="s">
        <v>23</v>
      </c>
      <c r="B21" s="32">
        <f>'[5]вспомогат'!B19</f>
        <v>11285802</v>
      </c>
      <c r="C21" s="32">
        <f>'[5]вспомогат'!C19</f>
        <v>2646904</v>
      </c>
      <c r="D21" s="37">
        <f>'[5]вспомогат'!D19</f>
        <v>582985</v>
      </c>
      <c r="E21" s="32">
        <f>'[5]вспомогат'!G19</f>
        <v>4425895.44</v>
      </c>
      <c r="F21" s="37">
        <f>'[5]вспомогат'!H19</f>
        <v>697210.6700000004</v>
      </c>
      <c r="G21" s="38">
        <f>'[5]вспомогат'!I19</f>
        <v>119.59324339391245</v>
      </c>
      <c r="H21" s="34">
        <f>'[5]вспомогат'!J19</f>
        <v>114225.67000000039</v>
      </c>
      <c r="I21" s="35">
        <f>'[5]вспомогат'!K19</f>
        <v>167.21027434315715</v>
      </c>
      <c r="J21" s="36">
        <f>'[5]вспомогат'!L19</f>
        <v>1778991.4400000004</v>
      </c>
    </row>
    <row r="22" spans="1:10" ht="12.75">
      <c r="A22" s="31" t="s">
        <v>24</v>
      </c>
      <c r="B22" s="32">
        <f>'[5]вспомогат'!B20</f>
        <v>69860206</v>
      </c>
      <c r="C22" s="32">
        <f>'[5]вспомогат'!C20</f>
        <v>21611395</v>
      </c>
      <c r="D22" s="37">
        <f>'[5]вспомогат'!D20</f>
        <v>4894895</v>
      </c>
      <c r="E22" s="32">
        <f>'[5]вспомогат'!G20</f>
        <v>33496411.57</v>
      </c>
      <c r="F22" s="37">
        <f>'[5]вспомогат'!H20</f>
        <v>7097195.030000001</v>
      </c>
      <c r="G22" s="38">
        <f>'[5]вспомогат'!I20</f>
        <v>144.9917726529374</v>
      </c>
      <c r="H22" s="34">
        <f>'[5]вспомогат'!J20</f>
        <v>2202300.030000001</v>
      </c>
      <c r="I22" s="35">
        <f>'[5]вспомогат'!K20</f>
        <v>154.99421286779497</v>
      </c>
      <c r="J22" s="36">
        <f>'[5]вспомогат'!L20</f>
        <v>11885016.57</v>
      </c>
    </row>
    <row r="23" spans="1:10" ht="12.75">
      <c r="A23" s="31" t="s">
        <v>25</v>
      </c>
      <c r="B23" s="32">
        <f>'[5]вспомогат'!B21</f>
        <v>54672430</v>
      </c>
      <c r="C23" s="32">
        <f>'[5]вспомогат'!C21</f>
        <v>17616415</v>
      </c>
      <c r="D23" s="37">
        <f>'[5]вспомогат'!D21</f>
        <v>3767575</v>
      </c>
      <c r="E23" s="32">
        <f>'[5]вспомогат'!G21</f>
        <v>24519345.69</v>
      </c>
      <c r="F23" s="37">
        <f>'[5]вспомогат'!H21</f>
        <v>5086198.540000003</v>
      </c>
      <c r="G23" s="38">
        <f>'[5]вспомогат'!I21</f>
        <v>134.99926451364612</v>
      </c>
      <c r="H23" s="34">
        <f>'[5]вспомогат'!J21</f>
        <v>1318623.5400000028</v>
      </c>
      <c r="I23" s="35">
        <f>'[5]вспомогат'!K21</f>
        <v>139.18465073625933</v>
      </c>
      <c r="J23" s="36">
        <f>'[5]вспомогат'!L21</f>
        <v>6902930.690000001</v>
      </c>
    </row>
    <row r="24" spans="1:10" ht="12.75">
      <c r="A24" s="31" t="s">
        <v>26</v>
      </c>
      <c r="B24" s="32">
        <f>'[5]вспомогат'!B22</f>
        <v>63800683</v>
      </c>
      <c r="C24" s="32">
        <f>'[5]вспомогат'!C22</f>
        <v>23700094</v>
      </c>
      <c r="D24" s="37">
        <f>'[5]вспомогат'!D22</f>
        <v>5370581</v>
      </c>
      <c r="E24" s="32">
        <f>'[5]вспомогат'!G22</f>
        <v>36671272.32</v>
      </c>
      <c r="F24" s="37">
        <f>'[5]вспомогат'!H22</f>
        <v>8067712.210000001</v>
      </c>
      <c r="G24" s="38">
        <f>'[5]вспомогат'!I22</f>
        <v>150.22047353908266</v>
      </c>
      <c r="H24" s="34">
        <f>'[5]вспомогат'!J22</f>
        <v>2697131.210000001</v>
      </c>
      <c r="I24" s="35">
        <f>'[5]вспомогат'!K22</f>
        <v>154.7304931364407</v>
      </c>
      <c r="J24" s="36">
        <f>'[5]вспомогат'!L22</f>
        <v>12971178.32</v>
      </c>
    </row>
    <row r="25" spans="1:10" ht="12.75">
      <c r="A25" s="31" t="s">
        <v>27</v>
      </c>
      <c r="B25" s="32">
        <f>'[5]вспомогат'!B23</f>
        <v>39121000</v>
      </c>
      <c r="C25" s="32">
        <f>'[5]вспомогат'!C23</f>
        <v>11776875</v>
      </c>
      <c r="D25" s="37">
        <f>'[5]вспомогат'!D23</f>
        <v>2797350</v>
      </c>
      <c r="E25" s="32">
        <f>'[5]вспомогат'!G23</f>
        <v>17350971.15</v>
      </c>
      <c r="F25" s="37">
        <f>'[5]вспомогат'!H23</f>
        <v>3684316.9499999993</v>
      </c>
      <c r="G25" s="38">
        <f>'[5]вспомогат'!I23</f>
        <v>131.7073998605823</v>
      </c>
      <c r="H25" s="34">
        <f>'[5]вспомогат'!J23</f>
        <v>886966.9499999993</v>
      </c>
      <c r="I25" s="35">
        <f>'[5]вспомогат'!K23</f>
        <v>147.33085941729024</v>
      </c>
      <c r="J25" s="36">
        <f>'[5]вспомогат'!L23</f>
        <v>5574096.1499999985</v>
      </c>
    </row>
    <row r="26" spans="1:10" ht="12.75">
      <c r="A26" s="31" t="s">
        <v>28</v>
      </c>
      <c r="B26" s="32">
        <f>'[5]вспомогат'!B24</f>
        <v>20359808</v>
      </c>
      <c r="C26" s="32">
        <f>'[5]вспомогат'!C24</f>
        <v>6167924</v>
      </c>
      <c r="D26" s="37">
        <f>'[5]вспомогат'!D24</f>
        <v>1151517</v>
      </c>
      <c r="E26" s="32">
        <f>'[5]вспомогат'!G24</f>
        <v>9786934.69</v>
      </c>
      <c r="F26" s="37">
        <f>'[5]вспомогат'!H24</f>
        <v>1881842.8499999996</v>
      </c>
      <c r="G26" s="38">
        <f>'[5]вспомогат'!I24</f>
        <v>163.42293253160827</v>
      </c>
      <c r="H26" s="34">
        <f>'[5]вспомогат'!J24</f>
        <v>730325.8499999996</v>
      </c>
      <c r="I26" s="35">
        <f>'[5]вспомогат'!K24</f>
        <v>158.67469654295348</v>
      </c>
      <c r="J26" s="36">
        <f>'[5]вспомогат'!L24</f>
        <v>3619010.6899999995</v>
      </c>
    </row>
    <row r="27" spans="1:10" ht="12.75">
      <c r="A27" s="31" t="s">
        <v>29</v>
      </c>
      <c r="B27" s="32">
        <f>'[5]вспомогат'!B25</f>
        <v>58989940</v>
      </c>
      <c r="C27" s="32">
        <f>'[5]вспомогат'!C25</f>
        <v>28117760</v>
      </c>
      <c r="D27" s="37">
        <f>'[5]вспомогат'!D25</f>
        <v>7036040</v>
      </c>
      <c r="E27" s="32">
        <f>'[5]вспомогат'!G25</f>
        <v>41467128.57</v>
      </c>
      <c r="F27" s="37">
        <f>'[5]вспомогат'!H25</f>
        <v>8191546.510000002</v>
      </c>
      <c r="G27" s="38">
        <f>'[5]вспомогат'!I25</f>
        <v>116.42268250322627</v>
      </c>
      <c r="H27" s="34">
        <f>'[5]вспомогат'!J25</f>
        <v>1155506.5100000016</v>
      </c>
      <c r="I27" s="35">
        <f>'[5]вспомогат'!K25</f>
        <v>147.47664312519916</v>
      </c>
      <c r="J27" s="36">
        <f>'[5]вспомогат'!L25</f>
        <v>13349368.57</v>
      </c>
    </row>
    <row r="28" spans="1:10" ht="12.75">
      <c r="A28" s="31" t="s">
        <v>30</v>
      </c>
      <c r="B28" s="32">
        <f>'[5]вспомогат'!B26</f>
        <v>37451780</v>
      </c>
      <c r="C28" s="32">
        <f>'[5]вспомогат'!C26</f>
        <v>11187428</v>
      </c>
      <c r="D28" s="37">
        <f>'[5]вспомогат'!D26</f>
        <v>2496818</v>
      </c>
      <c r="E28" s="32">
        <f>'[5]вспомогат'!G26</f>
        <v>16892863.77</v>
      </c>
      <c r="F28" s="37">
        <f>'[5]вспомогат'!H26</f>
        <v>3826178.3899999987</v>
      </c>
      <c r="G28" s="38">
        <f>'[5]вспомогат'!I26</f>
        <v>153.2421822495672</v>
      </c>
      <c r="H28" s="34">
        <f>'[5]вспомогат'!J26</f>
        <v>1329360.3899999987</v>
      </c>
      <c r="I28" s="35">
        <f>'[5]вспомогат'!K26</f>
        <v>150.99863677334952</v>
      </c>
      <c r="J28" s="36">
        <f>'[5]вспомогат'!L26</f>
        <v>5705435.77</v>
      </c>
    </row>
    <row r="29" spans="1:10" ht="12.75">
      <c r="A29" s="31" t="s">
        <v>31</v>
      </c>
      <c r="B29" s="32">
        <f>'[5]вспомогат'!B27</f>
        <v>26181750</v>
      </c>
      <c r="C29" s="32">
        <f>'[5]вспомогат'!C27</f>
        <v>7747624</v>
      </c>
      <c r="D29" s="37">
        <f>'[5]вспомогат'!D27</f>
        <v>2417081</v>
      </c>
      <c r="E29" s="32">
        <f>'[5]вспомогат'!G27</f>
        <v>11140794.95</v>
      </c>
      <c r="F29" s="37">
        <f>'[5]вспомогат'!H27</f>
        <v>2357249.629999999</v>
      </c>
      <c r="G29" s="38">
        <f>'[5]вспомогат'!I27</f>
        <v>97.52464356800617</v>
      </c>
      <c r="H29" s="34">
        <f>'[5]вспомогат'!J27</f>
        <v>-59831.37000000104</v>
      </c>
      <c r="I29" s="35">
        <f>'[5]вспомогат'!K27</f>
        <v>143.79627805892488</v>
      </c>
      <c r="J29" s="36">
        <f>'[5]вспомогат'!L27</f>
        <v>3393170.9499999993</v>
      </c>
    </row>
    <row r="30" spans="1:10" ht="12.75">
      <c r="A30" s="31" t="s">
        <v>32</v>
      </c>
      <c r="B30" s="32">
        <f>'[5]вспомогат'!B28</f>
        <v>50103887</v>
      </c>
      <c r="C30" s="32">
        <f>'[5]вспомогат'!C28</f>
        <v>17269705</v>
      </c>
      <c r="D30" s="37">
        <f>'[5]вспомогат'!D28</f>
        <v>3970211</v>
      </c>
      <c r="E30" s="32">
        <f>'[5]вспомогат'!G28</f>
        <v>23817783.81</v>
      </c>
      <c r="F30" s="37">
        <f>'[5]вспомогат'!H28</f>
        <v>4880088.079999998</v>
      </c>
      <c r="G30" s="38">
        <f>'[5]вспомогат'!I28</f>
        <v>122.91760009732475</v>
      </c>
      <c r="H30" s="34">
        <f>'[5]вспомогат'!J28</f>
        <v>909877.0799999982</v>
      </c>
      <c r="I30" s="35">
        <f>'[5]вспомогат'!K28</f>
        <v>137.9165643535891</v>
      </c>
      <c r="J30" s="36">
        <f>'[5]вспомогат'!L28</f>
        <v>6548078.809999999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31330154</v>
      </c>
      <c r="D31" s="37">
        <f>'[5]вспомогат'!D29</f>
        <v>5947655</v>
      </c>
      <c r="E31" s="32">
        <f>'[5]вспомогат'!G29</f>
        <v>41522945.06</v>
      </c>
      <c r="F31" s="37">
        <f>'[5]вспомогат'!H29</f>
        <v>8374388.9700000025</v>
      </c>
      <c r="G31" s="38">
        <f>'[5]вспомогат'!I29</f>
        <v>140.8015254751663</v>
      </c>
      <c r="H31" s="34">
        <f>'[5]вспомогат'!J29</f>
        <v>2426733.9700000025</v>
      </c>
      <c r="I31" s="35">
        <f>'[5]вспомогат'!K29</f>
        <v>132.5334853445023</v>
      </c>
      <c r="J31" s="36">
        <f>'[5]вспомогат'!L29</f>
        <v>10192791.060000002</v>
      </c>
    </row>
    <row r="32" spans="1:10" ht="12.75">
      <c r="A32" s="31" t="s">
        <v>34</v>
      </c>
      <c r="B32" s="32">
        <f>'[5]вспомогат'!B30</f>
        <v>34134100</v>
      </c>
      <c r="C32" s="32">
        <f>'[5]вспомогат'!C30</f>
        <v>10983721</v>
      </c>
      <c r="D32" s="37">
        <f>'[5]вспомогат'!D30</f>
        <v>2553593</v>
      </c>
      <c r="E32" s="32">
        <f>'[5]вспомогат'!G30</f>
        <v>17772075.82</v>
      </c>
      <c r="F32" s="37">
        <f>'[5]вспомогат'!H30</f>
        <v>3606521.34</v>
      </c>
      <c r="G32" s="38">
        <f>'[5]вспомогат'!I30</f>
        <v>141.23320905093334</v>
      </c>
      <c r="H32" s="34">
        <f>'[5]вспомогат'!J30</f>
        <v>1052928.3399999999</v>
      </c>
      <c r="I32" s="35">
        <f>'[5]вспомогат'!K30</f>
        <v>161.80378052210176</v>
      </c>
      <c r="J32" s="36">
        <f>'[5]вспомогат'!L30</f>
        <v>6788354.82</v>
      </c>
    </row>
    <row r="33" spans="1:10" ht="12.75">
      <c r="A33" s="31" t="s">
        <v>35</v>
      </c>
      <c r="B33" s="32">
        <f>'[5]вспомогат'!B31</f>
        <v>43759684</v>
      </c>
      <c r="C33" s="32">
        <f>'[5]вспомогат'!C31</f>
        <v>14684391</v>
      </c>
      <c r="D33" s="37">
        <f>'[5]вспомогат'!D31</f>
        <v>2754022</v>
      </c>
      <c r="E33" s="32">
        <f>'[5]вспомогат'!G31</f>
        <v>18756981.63</v>
      </c>
      <c r="F33" s="37">
        <f>'[5]вспомогат'!H31</f>
        <v>3950756.129999999</v>
      </c>
      <c r="G33" s="38">
        <f>'[5]вспомогат'!I31</f>
        <v>143.4540512022053</v>
      </c>
      <c r="H33" s="34">
        <f>'[5]вспомогат'!J31</f>
        <v>1196734.129999999</v>
      </c>
      <c r="I33" s="35">
        <f>'[5]вспомогат'!K31</f>
        <v>127.7341472996735</v>
      </c>
      <c r="J33" s="36">
        <f>'[5]вспомогат'!L31</f>
        <v>4072590.629999999</v>
      </c>
    </row>
    <row r="34" spans="1:10" ht="12.75">
      <c r="A34" s="31" t="s">
        <v>36</v>
      </c>
      <c r="B34" s="32">
        <f>'[5]вспомогат'!B32</f>
        <v>15911706</v>
      </c>
      <c r="C34" s="32">
        <f>'[5]вспомогат'!C32</f>
        <v>5114065</v>
      </c>
      <c r="D34" s="37">
        <f>'[5]вспомогат'!D32</f>
        <v>1290277</v>
      </c>
      <c r="E34" s="32">
        <f>'[5]вспомогат'!G32</f>
        <v>7841085.2</v>
      </c>
      <c r="F34" s="37">
        <f>'[5]вспомогат'!H32</f>
        <v>1779329.2599999998</v>
      </c>
      <c r="G34" s="38">
        <f>'[5]вспомогат'!I32</f>
        <v>137.90288906955638</v>
      </c>
      <c r="H34" s="34">
        <f>'[5]вспомогат'!J32</f>
        <v>489052.2599999998</v>
      </c>
      <c r="I34" s="35">
        <f>'[5]вспомогат'!K32</f>
        <v>153.3239252923066</v>
      </c>
      <c r="J34" s="36">
        <f>'[5]вспомогат'!L32</f>
        <v>2727020.2</v>
      </c>
    </row>
    <row r="35" spans="1:10" ht="12.75">
      <c r="A35" s="31" t="s">
        <v>37</v>
      </c>
      <c r="B35" s="32">
        <f>'[5]вспомогат'!B33</f>
        <v>31909022</v>
      </c>
      <c r="C35" s="32">
        <f>'[5]вспомогат'!C33</f>
        <v>9997358</v>
      </c>
      <c r="D35" s="37">
        <f>'[5]вспомогат'!D33</f>
        <v>2154611</v>
      </c>
      <c r="E35" s="32">
        <f>'[5]вспомогат'!G33</f>
        <v>14120463.84</v>
      </c>
      <c r="F35" s="37">
        <f>'[5]вспомогат'!H33</f>
        <v>2650306.1099999994</v>
      </c>
      <c r="G35" s="38">
        <f>'[5]вспомогат'!I33</f>
        <v>123.00624613909422</v>
      </c>
      <c r="H35" s="34">
        <f>'[5]вспомогат'!J33</f>
        <v>495695.1099999994</v>
      </c>
      <c r="I35" s="35">
        <f>'[5]вспомогат'!K33</f>
        <v>141.24195452438533</v>
      </c>
      <c r="J35" s="36">
        <f>'[5]вспомогат'!L33</f>
        <v>4123105.84</v>
      </c>
    </row>
    <row r="36" spans="1:10" ht="12.75">
      <c r="A36" s="31" t="s">
        <v>38</v>
      </c>
      <c r="B36" s="32">
        <f>'[5]вспомогат'!B34</f>
        <v>29919379</v>
      </c>
      <c r="C36" s="32">
        <f>'[5]вспомогат'!C34</f>
        <v>9077815</v>
      </c>
      <c r="D36" s="37">
        <f>'[5]вспомогат'!D34</f>
        <v>1867075</v>
      </c>
      <c r="E36" s="32">
        <f>'[5]вспомогат'!G34</f>
        <v>12347229.44</v>
      </c>
      <c r="F36" s="37">
        <f>'[5]вспомогат'!H34</f>
        <v>2395428.09</v>
      </c>
      <c r="G36" s="38">
        <f>'[5]вспомогат'!I34</f>
        <v>128.29843953777967</v>
      </c>
      <c r="H36" s="34">
        <f>'[5]вспомогат'!J34</f>
        <v>528353.0899999999</v>
      </c>
      <c r="I36" s="35">
        <f>'[5]вспомогат'!K34</f>
        <v>136.01543366988642</v>
      </c>
      <c r="J36" s="36">
        <f>'[5]вспомогат'!L34</f>
        <v>3269414.4399999995</v>
      </c>
    </row>
    <row r="37" spans="1:10" ht="12.75">
      <c r="A37" s="31" t="s">
        <v>39</v>
      </c>
      <c r="B37" s="32">
        <f>'[5]вспомогат'!B35</f>
        <v>65033586</v>
      </c>
      <c r="C37" s="32">
        <f>'[5]вспомогат'!C35</f>
        <v>22922851</v>
      </c>
      <c r="D37" s="37">
        <f>'[5]вспомогат'!D35</f>
        <v>4784845</v>
      </c>
      <c r="E37" s="32">
        <f>'[5]вспомогат'!G35</f>
        <v>29437416.88</v>
      </c>
      <c r="F37" s="37">
        <f>'[5]вспомогат'!H35</f>
        <v>5704093.959999997</v>
      </c>
      <c r="G37" s="38">
        <f>'[5]вспомогат'!I35</f>
        <v>119.21167686727567</v>
      </c>
      <c r="H37" s="34">
        <f>'[5]вспомогат'!J35</f>
        <v>919248.9599999972</v>
      </c>
      <c r="I37" s="35">
        <f>'[5]вспомогат'!K35</f>
        <v>128.41952722198474</v>
      </c>
      <c r="J37" s="36">
        <f>'[5]вспомогат'!L35</f>
        <v>6514565.879999999</v>
      </c>
    </row>
    <row r="38" spans="1:10" ht="18.75" customHeight="1">
      <c r="A38" s="49" t="s">
        <v>40</v>
      </c>
      <c r="B38" s="40">
        <f>SUM(B18:B37)</f>
        <v>907370322</v>
      </c>
      <c r="C38" s="40">
        <f>SUM(C18:C37)</f>
        <v>315589405</v>
      </c>
      <c r="D38" s="40">
        <f>SUM(D18:D37)</f>
        <v>69059870</v>
      </c>
      <c r="E38" s="40">
        <f>SUM(E18:E37)</f>
        <v>449388802.7299999</v>
      </c>
      <c r="F38" s="40">
        <f>SUM(F18:F37)</f>
        <v>91771394.4</v>
      </c>
      <c r="G38" s="41">
        <f>F38/D38*100</f>
        <v>132.88671756839392</v>
      </c>
      <c r="H38" s="40">
        <f>SUM(H18:H37)</f>
        <v>22711524.4</v>
      </c>
      <c r="I38" s="42">
        <f>E38/C38*100</f>
        <v>142.39666972660248</v>
      </c>
      <c r="J38" s="40">
        <f>SUM(J18:J37)</f>
        <v>133799397.73</v>
      </c>
    </row>
    <row r="39" spans="1:10" ht="12" customHeight="1">
      <c r="A39" s="50" t="s">
        <v>41</v>
      </c>
      <c r="B39" s="32">
        <f>'[5]вспомогат'!B36</f>
        <v>8020900</v>
      </c>
      <c r="C39" s="32">
        <f>'[5]вспомогат'!C36</f>
        <v>2528320</v>
      </c>
      <c r="D39" s="37">
        <f>'[5]вспомогат'!D36</f>
        <v>559995</v>
      </c>
      <c r="E39" s="32">
        <f>'[5]вспомогат'!G36</f>
        <v>2916547.74</v>
      </c>
      <c r="F39" s="37">
        <f>'[5]вспомогат'!H36</f>
        <v>429188.2100000004</v>
      </c>
      <c r="G39" s="38">
        <f>'[5]вспомогат'!I36</f>
        <v>76.64143608425083</v>
      </c>
      <c r="H39" s="34">
        <f>'[5]вспомогат'!J36</f>
        <v>-130806.78999999957</v>
      </c>
      <c r="I39" s="35">
        <f>'[5]вспомогат'!K36</f>
        <v>115.3551662764207</v>
      </c>
      <c r="J39" s="36">
        <f>'[5]вспомогат'!L36</f>
        <v>388227.7400000002</v>
      </c>
    </row>
    <row r="40" spans="1:10" ht="12.75" customHeight="1">
      <c r="A40" s="50" t="s">
        <v>42</v>
      </c>
      <c r="B40" s="32">
        <f>'[5]вспомогат'!B37</f>
        <v>14978365</v>
      </c>
      <c r="C40" s="32">
        <f>'[5]вспомогат'!C37</f>
        <v>6806569</v>
      </c>
      <c r="D40" s="37">
        <f>'[5]вспомогат'!D37</f>
        <v>1962663</v>
      </c>
      <c r="E40" s="32">
        <f>'[5]вспомогат'!G37</f>
        <v>8453364.13</v>
      </c>
      <c r="F40" s="37">
        <f>'[5]вспомогат'!H37</f>
        <v>1694216.540000001</v>
      </c>
      <c r="G40" s="38">
        <f>'[5]вспомогат'!I37</f>
        <v>86.32233552066764</v>
      </c>
      <c r="H40" s="34">
        <f>'[5]вспомогат'!J37</f>
        <v>-268446.45999999903</v>
      </c>
      <c r="I40" s="35">
        <f>'[5]вспомогат'!K37</f>
        <v>124.19420312935931</v>
      </c>
      <c r="J40" s="36">
        <f>'[5]вспомогат'!L37</f>
        <v>1646795.1300000008</v>
      </c>
    </row>
    <row r="41" spans="1:10" ht="12.75" customHeight="1">
      <c r="A41" s="50" t="s">
        <v>43</v>
      </c>
      <c r="B41" s="32">
        <f>'[5]вспомогат'!B38</f>
        <v>10169245</v>
      </c>
      <c r="C41" s="32">
        <f>'[5]вспомогат'!C38</f>
        <v>2785182</v>
      </c>
      <c r="D41" s="37">
        <f>'[5]вспомогат'!D38</f>
        <v>547402</v>
      </c>
      <c r="E41" s="32">
        <f>'[5]вспомогат'!G38</f>
        <v>4436699.88</v>
      </c>
      <c r="F41" s="37">
        <f>'[5]вспомогат'!H38</f>
        <v>900518.2399999998</v>
      </c>
      <c r="G41" s="38">
        <f>'[5]вспомогат'!I38</f>
        <v>164.5076634721831</v>
      </c>
      <c r="H41" s="34">
        <f>'[5]вспомогат'!J38</f>
        <v>353116.23999999976</v>
      </c>
      <c r="I41" s="35">
        <f>'[5]вспомогат'!K38</f>
        <v>159.29658744024627</v>
      </c>
      <c r="J41" s="36">
        <f>'[5]вспомогат'!L38</f>
        <v>1651517.88</v>
      </c>
    </row>
    <row r="42" spans="1:10" ht="12.75" customHeight="1">
      <c r="A42" s="50" t="s">
        <v>44</v>
      </c>
      <c r="B42" s="32">
        <f>'[5]вспомогат'!B39</f>
        <v>6196100</v>
      </c>
      <c r="C42" s="32">
        <f>'[5]вспомогат'!C39</f>
        <v>2001512</v>
      </c>
      <c r="D42" s="37">
        <f>'[5]вспомогат'!D39</f>
        <v>549576</v>
      </c>
      <c r="E42" s="32">
        <f>'[5]вспомогат'!G39</f>
        <v>3343014.69</v>
      </c>
      <c r="F42" s="37">
        <f>'[5]вспомогат'!H39</f>
        <v>737767.3999999999</v>
      </c>
      <c r="G42" s="38">
        <f>'[5]вспомогат'!I39</f>
        <v>134.24301643448766</v>
      </c>
      <c r="H42" s="34">
        <f>'[5]вспомогат'!J39</f>
        <v>188191.3999999999</v>
      </c>
      <c r="I42" s="35">
        <f>'[5]вспомогат'!K39</f>
        <v>167.02446400521205</v>
      </c>
      <c r="J42" s="36">
        <f>'[5]вспомогат'!L39</f>
        <v>1341502.69</v>
      </c>
    </row>
    <row r="43" spans="1:10" ht="12" customHeight="1">
      <c r="A43" s="50" t="s">
        <v>45</v>
      </c>
      <c r="B43" s="32">
        <f>'[5]вспомогат'!B40</f>
        <v>7830362</v>
      </c>
      <c r="C43" s="32">
        <f>'[5]вспомогат'!C40</f>
        <v>1821752</v>
      </c>
      <c r="D43" s="37">
        <f>'[5]вспомогат'!D40</f>
        <v>304102</v>
      </c>
      <c r="E43" s="32">
        <f>'[5]вспомогат'!G40</f>
        <v>3876611.69</v>
      </c>
      <c r="F43" s="37">
        <f>'[5]вспомогат'!H40</f>
        <v>429962.6999999997</v>
      </c>
      <c r="G43" s="38">
        <f>'[5]вспомогат'!I40</f>
        <v>141.3876594037526</v>
      </c>
      <c r="H43" s="34">
        <f>'[5]вспомогат'!J40</f>
        <v>125860.69999999972</v>
      </c>
      <c r="I43" s="35">
        <f>'[5]вспомогат'!K40</f>
        <v>212.79579712276973</v>
      </c>
      <c r="J43" s="36">
        <f>'[5]вспомогат'!L40</f>
        <v>2054859.69</v>
      </c>
    </row>
    <row r="44" spans="1:10" ht="14.25" customHeight="1">
      <c r="A44" s="50" t="s">
        <v>46</v>
      </c>
      <c r="B44" s="32">
        <f>'[5]вспомогат'!B41</f>
        <v>9290270</v>
      </c>
      <c r="C44" s="32">
        <f>'[5]вспомогат'!C41</f>
        <v>2346891</v>
      </c>
      <c r="D44" s="37">
        <f>'[5]вспомогат'!D41</f>
        <v>473559</v>
      </c>
      <c r="E44" s="32">
        <f>'[5]вспомогат'!G41</f>
        <v>3749588.26</v>
      </c>
      <c r="F44" s="37">
        <f>'[5]вспомогат'!H41</f>
        <v>828034.5699999998</v>
      </c>
      <c r="G44" s="38">
        <f>'[5]вспомогат'!I41</f>
        <v>174.8535177242962</v>
      </c>
      <c r="H44" s="34">
        <f>'[5]вспомогат'!J41</f>
        <v>354475.56999999983</v>
      </c>
      <c r="I44" s="35">
        <f>'[5]вспомогат'!K41</f>
        <v>159.76831731852906</v>
      </c>
      <c r="J44" s="36">
        <f>'[5]вспомогат'!L41</f>
        <v>1402697.2599999998</v>
      </c>
    </row>
    <row r="45" spans="1:10" ht="15" customHeight="1">
      <c r="A45" s="49" t="s">
        <v>47</v>
      </c>
      <c r="B45" s="40">
        <f>SUM(B39:B44)</f>
        <v>56485242</v>
      </c>
      <c r="C45" s="40">
        <f>SUM(C39:C44)</f>
        <v>18290226</v>
      </c>
      <c r="D45" s="40">
        <f>SUM(D39:D44)</f>
        <v>4397297</v>
      </c>
      <c r="E45" s="40">
        <f>SUM(E39:E44)</f>
        <v>26775826.39</v>
      </c>
      <c r="F45" s="40">
        <f>SUM(F39:F44)</f>
        <v>5019687.66</v>
      </c>
      <c r="G45" s="41">
        <f>F45/D45*100</f>
        <v>114.15393729375114</v>
      </c>
      <c r="H45" s="40">
        <f>SUM(H39:H44)</f>
        <v>622390.6600000006</v>
      </c>
      <c r="I45" s="42">
        <f>E45/C45*100</f>
        <v>146.39418009378343</v>
      </c>
      <c r="J45" s="40">
        <f>SUM(J39:J44)</f>
        <v>8485600.39</v>
      </c>
    </row>
    <row r="46" spans="1:10" ht="15.75" customHeight="1">
      <c r="A46" s="51" t="s">
        <v>48</v>
      </c>
      <c r="B46" s="52">
        <f>'[5]вспомогат'!B42</f>
        <v>5548164925</v>
      </c>
      <c r="C46" s="52">
        <f>'[5]вспомогат'!C42</f>
        <v>2359312911</v>
      </c>
      <c r="D46" s="52">
        <f>'[5]вспомогат'!D42</f>
        <v>491930042</v>
      </c>
      <c r="E46" s="52">
        <f>'[5]вспомогат'!G42</f>
        <v>2812082278.680001</v>
      </c>
      <c r="F46" s="52">
        <f>'[5]вспомогат'!H42</f>
        <v>586962069.9000003</v>
      </c>
      <c r="G46" s="53">
        <f>'[5]вспомогат'!I42</f>
        <v>119.31819970043634</v>
      </c>
      <c r="H46" s="52">
        <f>'[5]вспомогат'!J42</f>
        <v>94409637.24000008</v>
      </c>
      <c r="I46" s="53">
        <f>'[5]вспомогат'!K42</f>
        <v>119.19072987601689</v>
      </c>
      <c r="J46" s="52">
        <f>'[5]вспомогат'!L42</f>
        <v>452769367.6800008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30.05.2016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2016-05-31T06:26:15Z</dcterms:created>
  <dcterms:modified xsi:type="dcterms:W3CDTF">2016-05-31T06:27:15Z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