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6355" windowHeight="1176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<sst xmlns="http://schemas.openxmlformats.org/spreadsheetml/2006/main" count="54" uniqueCount="49">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</sst>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25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25.05.2016</v>
          </cell>
        </row>
        <row r="6">
          <cell r="G6" t="str">
            <v>Фактично надійшло на 25.05.2016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646154628.88</v>
          </cell>
          <cell r="H10">
            <v>108433857.58000004</v>
          </cell>
          <cell r="I10">
            <v>85.7123325011136</v>
          </cell>
          <cell r="J10">
            <v>-18075192.419999957</v>
          </cell>
          <cell r="K10">
            <v>121.80385530804732</v>
          </cell>
          <cell r="L10">
            <v>115666798.88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1179889757.58</v>
          </cell>
          <cell r="H11">
            <v>199357055.04999995</v>
          </cell>
          <cell r="I11">
            <v>89.45394195907743</v>
          </cell>
          <cell r="J11">
            <v>-23502944.950000048</v>
          </cell>
          <cell r="K11">
            <v>101.19600474979522</v>
          </cell>
          <cell r="L11">
            <v>13944757.579999924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92095403.23</v>
          </cell>
          <cell r="H12">
            <v>15591666.410000011</v>
          </cell>
          <cell r="I12">
            <v>96.68559746925374</v>
          </cell>
          <cell r="J12">
            <v>-534485.5899999887</v>
          </cell>
          <cell r="K12">
            <v>129.1276040561047</v>
          </cell>
          <cell r="L12">
            <v>20774167.230000004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162828618.14</v>
          </cell>
          <cell r="H13">
            <v>28321327.049999982</v>
          </cell>
          <cell r="I13">
            <v>111.97089086975119</v>
          </cell>
          <cell r="J13">
            <v>3027854.049999982</v>
          </cell>
          <cell r="K13">
            <v>123.74592524533598</v>
          </cell>
          <cell r="L13">
            <v>31245604.139999986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122457938.65</v>
          </cell>
          <cell r="H14">
            <v>20636810.77000001</v>
          </cell>
          <cell r="I14">
            <v>83.67518456797637</v>
          </cell>
          <cell r="J14">
            <v>-4026189.2299999893</v>
          </cell>
          <cell r="K14">
            <v>111.72456015582948</v>
          </cell>
          <cell r="L14">
            <v>12850938.650000006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17682012.82</v>
          </cell>
          <cell r="H15">
            <v>3020980.7200000007</v>
          </cell>
          <cell r="I15">
            <v>99.99274195683836</v>
          </cell>
          <cell r="J15">
            <v>-219.27999999932945</v>
          </cell>
          <cell r="K15">
            <v>107.23390352473135</v>
          </cell>
          <cell r="L15">
            <v>1192812.8200000003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13523054.93</v>
          </cell>
          <cell r="H16">
            <v>1696424.6999999993</v>
          </cell>
          <cell r="I16">
            <v>80.58760544191185</v>
          </cell>
          <cell r="J16">
            <v>-408644.30000000075</v>
          </cell>
          <cell r="K16">
            <v>130.07782831797152</v>
          </cell>
          <cell r="L16">
            <v>3126928.9299999997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64650333.86</v>
          </cell>
          <cell r="H17">
            <v>11054122.869999997</v>
          </cell>
          <cell r="I17">
            <v>109.14833225789089</v>
          </cell>
          <cell r="J17">
            <v>926507.8699999973</v>
          </cell>
          <cell r="K17">
            <v>133.9056009948524</v>
          </cell>
          <cell r="L17">
            <v>16369803.86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5837614.8</v>
          </cell>
          <cell r="H18">
            <v>780284.7999999998</v>
          </cell>
          <cell r="I18">
            <v>78.81226800531282</v>
          </cell>
          <cell r="J18">
            <v>-209770.2000000002</v>
          </cell>
          <cell r="K18">
            <v>117.68744040142975</v>
          </cell>
          <cell r="L18">
            <v>877344.7999999998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4214253.58</v>
          </cell>
          <cell r="H19">
            <v>485568.81000000006</v>
          </cell>
          <cell r="I19">
            <v>96.53743352187442</v>
          </cell>
          <cell r="J19">
            <v>-17416.189999999944</v>
          </cell>
          <cell r="K19">
            <v>164.1765169246688</v>
          </cell>
          <cell r="L19">
            <v>1647349.58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31598882.98</v>
          </cell>
          <cell r="H20">
            <v>5199666.440000001</v>
          </cell>
          <cell r="I20">
            <v>106.22631210679701</v>
          </cell>
          <cell r="J20">
            <v>304771.44000000134</v>
          </cell>
          <cell r="K20">
            <v>146.21399025837988</v>
          </cell>
          <cell r="L20">
            <v>9987487.98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23124285.98</v>
          </cell>
          <cell r="H21">
            <v>3691138.830000002</v>
          </cell>
          <cell r="I21">
            <v>97.97121039395373</v>
          </cell>
          <cell r="J21">
            <v>-76436.16999999806</v>
          </cell>
          <cell r="K21">
            <v>131.2655610122718</v>
          </cell>
          <cell r="L21">
            <v>5507870.98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34221029.77</v>
          </cell>
          <cell r="H22">
            <v>5617469.660000004</v>
          </cell>
          <cell r="I22">
            <v>104.59705681750269</v>
          </cell>
          <cell r="J22">
            <v>246888.66000000387</v>
          </cell>
          <cell r="K22">
            <v>144.39195798126372</v>
          </cell>
          <cell r="L22">
            <v>10520935.770000003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16078159.62</v>
          </cell>
          <cell r="H23">
            <v>2411505.42</v>
          </cell>
          <cell r="I23">
            <v>86.20678213309024</v>
          </cell>
          <cell r="J23">
            <v>-385844.5800000001</v>
          </cell>
          <cell r="K23">
            <v>136.52314064639387</v>
          </cell>
          <cell r="L23">
            <v>4301284.619999999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9414245.44</v>
          </cell>
          <cell r="H24">
            <v>1509153.5999999996</v>
          </cell>
          <cell r="I24">
            <v>131.05786540711074</v>
          </cell>
          <cell r="J24">
            <v>357636.5999999996</v>
          </cell>
          <cell r="K24">
            <v>152.63231907526747</v>
          </cell>
          <cell r="L24">
            <v>3246321.4399999995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40046388.26</v>
          </cell>
          <cell r="H25">
            <v>6770806.199999999</v>
          </cell>
          <cell r="I25">
            <v>185.7626252788165</v>
          </cell>
          <cell r="J25">
            <v>3125936.1999999993</v>
          </cell>
          <cell r="K25">
            <v>161.9567771374864</v>
          </cell>
          <cell r="L25">
            <v>15319798.259999998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16057151.88</v>
          </cell>
          <cell r="H26">
            <v>2990466.5</v>
          </cell>
          <cell r="I26">
            <v>119.77110466201381</v>
          </cell>
          <cell r="J26">
            <v>493648.5</v>
          </cell>
          <cell r="K26">
            <v>143.52853828422406</v>
          </cell>
          <cell r="L26">
            <v>4869723.880000001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10672465.06</v>
          </cell>
          <cell r="H27">
            <v>1888919.7400000002</v>
          </cell>
          <cell r="I27">
            <v>120.17986007899506</v>
          </cell>
          <cell r="J27">
            <v>317175.7400000002</v>
          </cell>
          <cell r="K27">
            <v>154.62215726468634</v>
          </cell>
          <cell r="L27">
            <v>3770178.0600000005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22474797.14</v>
          </cell>
          <cell r="H28">
            <v>3537101.41</v>
          </cell>
          <cell r="I28">
            <v>109.94494238235811</v>
          </cell>
          <cell r="J28">
            <v>319944.41000000015</v>
          </cell>
          <cell r="K28">
            <v>136.0735729053063</v>
          </cell>
          <cell r="L28">
            <v>5958146.140000001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39366380.58</v>
          </cell>
          <cell r="H29">
            <v>6217824.489999998</v>
          </cell>
          <cell r="I29">
            <v>104.54245395874506</v>
          </cell>
          <cell r="J29">
            <v>270169.48999999836</v>
          </cell>
          <cell r="K29">
            <v>125.65013430830885</v>
          </cell>
          <cell r="L29">
            <v>8036226.579999998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16584720.79</v>
          </cell>
          <cell r="H30">
            <v>2419166.3099999987</v>
          </cell>
          <cell r="I30">
            <v>111.8905901811309</v>
          </cell>
          <cell r="J30">
            <v>257084.30999999866</v>
          </cell>
          <cell r="K30">
            <v>156.5746977259703</v>
          </cell>
          <cell r="L30">
            <v>5992510.789999999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17908486.03</v>
          </cell>
          <cell r="H31">
            <v>3102260.530000001</v>
          </cell>
          <cell r="I31">
            <v>112.64472578650428</v>
          </cell>
          <cell r="J31">
            <v>348238.5300000012</v>
          </cell>
          <cell r="K31">
            <v>121.95593286776416</v>
          </cell>
          <cell r="L31">
            <v>3224095.030000001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7156438.11</v>
          </cell>
          <cell r="H32">
            <v>1094682.17</v>
          </cell>
          <cell r="I32">
            <v>84.84086517856242</v>
          </cell>
          <cell r="J32">
            <v>-195594.83000000007</v>
          </cell>
          <cell r="K32">
            <v>139.93639326054713</v>
          </cell>
          <cell r="L32">
            <v>2042373.1100000003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13110285.77</v>
          </cell>
          <cell r="H33">
            <v>1640128.039999999</v>
          </cell>
          <cell r="I33">
            <v>76.12177047272101</v>
          </cell>
          <cell r="J33">
            <v>-514482.9600000009</v>
          </cell>
          <cell r="K33">
            <v>131.1375042286172</v>
          </cell>
          <cell r="L33">
            <v>3112927.7699999996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11575918.72</v>
          </cell>
          <cell r="H34">
            <v>1624117.370000001</v>
          </cell>
          <cell r="I34">
            <v>86.98725921561807</v>
          </cell>
          <cell r="J34">
            <v>-242957.62999999896</v>
          </cell>
          <cell r="K34">
            <v>127.51877759130363</v>
          </cell>
          <cell r="L34">
            <v>2498103.7200000007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27226464.74</v>
          </cell>
          <cell r="H35">
            <v>3493141.8199999966</v>
          </cell>
          <cell r="I35">
            <v>73.0042837333288</v>
          </cell>
          <cell r="J35">
            <v>-1291703.1800000034</v>
          </cell>
          <cell r="K35">
            <v>118.77433893366928</v>
          </cell>
          <cell r="L35">
            <v>4303613.739999998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2786858.17</v>
          </cell>
          <cell r="H36">
            <v>299498.64000000013</v>
          </cell>
          <cell r="I36">
            <v>53.48237752122789</v>
          </cell>
          <cell r="J36">
            <v>-260496.35999999987</v>
          </cell>
          <cell r="K36">
            <v>110.22569018162258</v>
          </cell>
          <cell r="L36">
            <v>258538.16999999993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8163209.13</v>
          </cell>
          <cell r="H37">
            <v>1404061.54</v>
          </cell>
          <cell r="I37">
            <v>71.53859526571806</v>
          </cell>
          <cell r="J37">
            <v>-558601.46</v>
          </cell>
          <cell r="K37">
            <v>119.93133589037296</v>
          </cell>
          <cell r="L37">
            <v>1356640.13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4310293.38</v>
          </cell>
          <cell r="H38">
            <v>774111.7399999998</v>
          </cell>
          <cell r="I38">
            <v>141.41558489008074</v>
          </cell>
          <cell r="J38">
            <v>226709.73999999976</v>
          </cell>
          <cell r="K38">
            <v>154.75805099989876</v>
          </cell>
          <cell r="L38">
            <v>1525111.38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3177223.45</v>
          </cell>
          <cell r="H39">
            <v>571976.1600000001</v>
          </cell>
          <cell r="I39">
            <v>104.07589851085204</v>
          </cell>
          <cell r="J39">
            <v>22400.16000000015</v>
          </cell>
          <cell r="K39">
            <v>158.74116417988003</v>
          </cell>
          <cell r="L39">
            <v>1175711.4500000002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3820759.85</v>
          </cell>
          <cell r="H40">
            <v>374110.85999999987</v>
          </cell>
          <cell r="I40">
            <v>123.02150594208518</v>
          </cell>
          <cell r="J40">
            <v>70008.85999999987</v>
          </cell>
          <cell r="K40">
            <v>209.72996598878444</v>
          </cell>
          <cell r="L40">
            <v>1999007.85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3630017.66</v>
          </cell>
          <cell r="H41">
            <v>708463.9700000002</v>
          </cell>
          <cell r="I41">
            <v>149.60416125551416</v>
          </cell>
          <cell r="J41">
            <v>234904.9700000002</v>
          </cell>
          <cell r="K41">
            <v>154.67346630073575</v>
          </cell>
          <cell r="L41">
            <v>1283126.6600000001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2671838078.98</v>
          </cell>
          <cell r="H42">
            <v>446717870.2000002</v>
          </cell>
          <cell r="I42">
            <v>91.82864637800027</v>
          </cell>
          <cell r="J42">
            <v>-39486025.70999999</v>
          </cell>
          <cell r="K42">
            <v>113.50918671733783</v>
          </cell>
          <cell r="L42">
            <v>317986239.98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5" sqref="O3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25.05.2016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530487830</v>
      </c>
      <c r="D10" s="32">
        <f>'[5]вспомогат'!D10</f>
        <v>126509050</v>
      </c>
      <c r="E10" s="32">
        <f>'[5]вспомогат'!G10</f>
        <v>646154628.88</v>
      </c>
      <c r="F10" s="32">
        <f>'[5]вспомогат'!H10</f>
        <v>108433857.58000004</v>
      </c>
      <c r="G10" s="33">
        <f>'[5]вспомогат'!I10</f>
        <v>85.7123325011136</v>
      </c>
      <c r="H10" s="34">
        <f>'[5]вспомогат'!J10</f>
        <v>-18075192.419999957</v>
      </c>
      <c r="I10" s="35">
        <f>'[5]вспомогат'!K10</f>
        <v>121.80385530804732</v>
      </c>
      <c r="J10" s="36">
        <f>'[5]вспомогат'!L10</f>
        <v>115666798.88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1165945000</v>
      </c>
      <c r="D12" s="37">
        <f>'[5]вспомогат'!D11</f>
        <v>222860000</v>
      </c>
      <c r="E12" s="32">
        <f>'[5]вспомогат'!G11</f>
        <v>1179889757.58</v>
      </c>
      <c r="F12" s="37">
        <f>'[5]вспомогат'!H11</f>
        <v>199357055.04999995</v>
      </c>
      <c r="G12" s="38">
        <f>'[5]вспомогат'!I11</f>
        <v>89.45394195907743</v>
      </c>
      <c r="H12" s="34">
        <f>'[5]вспомогат'!J11</f>
        <v>-23502944.950000048</v>
      </c>
      <c r="I12" s="35">
        <f>'[5]вспомогат'!K11</f>
        <v>101.19600474979522</v>
      </c>
      <c r="J12" s="36">
        <f>'[5]вспомогат'!L11</f>
        <v>13944757.579999924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71321236</v>
      </c>
      <c r="D13" s="37">
        <f>'[5]вспомогат'!D12</f>
        <v>16126152</v>
      </c>
      <c r="E13" s="32">
        <f>'[5]вспомогат'!G12</f>
        <v>92095403.23</v>
      </c>
      <c r="F13" s="37">
        <f>'[5]вспомогат'!H12</f>
        <v>15591666.410000011</v>
      </c>
      <c r="G13" s="38">
        <f>'[5]вспомогат'!I12</f>
        <v>96.68559746925374</v>
      </c>
      <c r="H13" s="34">
        <f>'[5]вспомогат'!J12</f>
        <v>-534485.5899999887</v>
      </c>
      <c r="I13" s="35">
        <f>'[5]вспомогат'!K12</f>
        <v>129.1276040561047</v>
      </c>
      <c r="J13" s="36">
        <f>'[5]вспомогат'!L12</f>
        <v>20774167.230000004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131583014</v>
      </c>
      <c r="D14" s="37">
        <f>'[5]вспомогат'!D13</f>
        <v>25293473</v>
      </c>
      <c r="E14" s="32">
        <f>'[5]вспомогат'!G13</f>
        <v>162828618.14</v>
      </c>
      <c r="F14" s="37">
        <f>'[5]вспомогат'!H13</f>
        <v>28321327.049999982</v>
      </c>
      <c r="G14" s="38">
        <f>'[5]вспомогат'!I13</f>
        <v>111.97089086975119</v>
      </c>
      <c r="H14" s="34">
        <f>'[5]вспомогат'!J13</f>
        <v>3027854.049999982</v>
      </c>
      <c r="I14" s="35">
        <f>'[5]вспомогат'!K13</f>
        <v>123.74592524533598</v>
      </c>
      <c r="J14" s="36">
        <f>'[5]вспомогат'!L13</f>
        <v>31245604.139999986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109607000</v>
      </c>
      <c r="D15" s="37">
        <f>'[5]вспомогат'!D14</f>
        <v>24663000</v>
      </c>
      <c r="E15" s="32">
        <f>'[5]вспомогат'!G14</f>
        <v>122457938.65</v>
      </c>
      <c r="F15" s="37">
        <f>'[5]вспомогат'!H14</f>
        <v>20636810.77000001</v>
      </c>
      <c r="G15" s="38">
        <f>'[5]вспомогат'!I14</f>
        <v>83.67518456797637</v>
      </c>
      <c r="H15" s="34">
        <f>'[5]вспомогат'!J14</f>
        <v>-4026189.2299999893</v>
      </c>
      <c r="I15" s="35">
        <f>'[5]вспомогат'!K14</f>
        <v>111.72456015582948</v>
      </c>
      <c r="J15" s="36">
        <f>'[5]вспомогат'!L14</f>
        <v>12850938.650000006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16489200</v>
      </c>
      <c r="D16" s="37">
        <f>'[5]вспомогат'!D15</f>
        <v>3021200</v>
      </c>
      <c r="E16" s="32">
        <f>'[5]вспомогат'!G15</f>
        <v>17682012.82</v>
      </c>
      <c r="F16" s="37">
        <f>'[5]вспомогат'!H15</f>
        <v>3020980.7200000007</v>
      </c>
      <c r="G16" s="38">
        <f>'[5]вспомогат'!I15</f>
        <v>99.99274195683836</v>
      </c>
      <c r="H16" s="34">
        <f>'[5]вспомогат'!J15</f>
        <v>-219.27999999932945</v>
      </c>
      <c r="I16" s="35">
        <f>'[5]вспомогат'!K15</f>
        <v>107.23390352473135</v>
      </c>
      <c r="J16" s="36">
        <f>'[5]вспомогат'!L15</f>
        <v>1192812.8200000003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1494945450</v>
      </c>
      <c r="D17" s="40">
        <f>SUM(D12:D16)</f>
        <v>291963825</v>
      </c>
      <c r="E17" s="40">
        <f>SUM(E12:E16)</f>
        <v>1574953730.4199998</v>
      </c>
      <c r="F17" s="40">
        <f>SUM(F12:F16)</f>
        <v>266927839.99999997</v>
      </c>
      <c r="G17" s="41">
        <f>F17/D17*100</f>
        <v>91.42497019964716</v>
      </c>
      <c r="H17" s="40">
        <f>SUM(H12:H16)</f>
        <v>-25035985.000000045</v>
      </c>
      <c r="I17" s="42">
        <f>E17/C17*100</f>
        <v>105.35191972523144</v>
      </c>
      <c r="J17" s="40">
        <f>SUM(J12:J16)</f>
        <v>80008280.41999993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10396126</v>
      </c>
      <c r="D18" s="44">
        <f>'[5]вспомогат'!D16</f>
        <v>2105069</v>
      </c>
      <c r="E18" s="43">
        <f>'[5]вспомогат'!G16</f>
        <v>13523054.93</v>
      </c>
      <c r="F18" s="44">
        <f>'[5]вспомогат'!H16</f>
        <v>1696424.6999999993</v>
      </c>
      <c r="G18" s="45">
        <f>'[5]вспомогат'!I16</f>
        <v>80.58760544191185</v>
      </c>
      <c r="H18" s="46">
        <f>'[5]вспомогат'!J16</f>
        <v>-408644.30000000075</v>
      </c>
      <c r="I18" s="47">
        <f>'[5]вспомогат'!K16</f>
        <v>130.07782831797152</v>
      </c>
      <c r="J18" s="48">
        <f>'[5]вспомогат'!L16</f>
        <v>3126928.9299999997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48280530</v>
      </c>
      <c r="D19" s="37">
        <f>'[5]вспомогат'!D17</f>
        <v>10127615</v>
      </c>
      <c r="E19" s="32">
        <f>'[5]вспомогат'!G17</f>
        <v>64650333.86</v>
      </c>
      <c r="F19" s="37">
        <f>'[5]вспомогат'!H17</f>
        <v>11054122.869999997</v>
      </c>
      <c r="G19" s="38">
        <f>'[5]вспомогат'!I17</f>
        <v>109.14833225789089</v>
      </c>
      <c r="H19" s="34">
        <f>'[5]вспомогат'!J17</f>
        <v>926507.8699999973</v>
      </c>
      <c r="I19" s="35">
        <f>'[5]вспомогат'!K17</f>
        <v>133.9056009948524</v>
      </c>
      <c r="J19" s="36">
        <f>'[5]вспомогат'!L17</f>
        <v>16369803.86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4960270</v>
      </c>
      <c r="D20" s="37">
        <f>'[5]вспомогат'!D18</f>
        <v>990055</v>
      </c>
      <c r="E20" s="32">
        <f>'[5]вспомогат'!G18</f>
        <v>5837614.8</v>
      </c>
      <c r="F20" s="37">
        <f>'[5]вспомогат'!H18</f>
        <v>780284.7999999998</v>
      </c>
      <c r="G20" s="38">
        <f>'[5]вспомогат'!I18</f>
        <v>78.81226800531282</v>
      </c>
      <c r="H20" s="34">
        <f>'[5]вспомогат'!J18</f>
        <v>-209770.2000000002</v>
      </c>
      <c r="I20" s="35">
        <f>'[5]вспомогат'!K18</f>
        <v>117.68744040142975</v>
      </c>
      <c r="J20" s="36">
        <f>'[5]вспомогат'!L18</f>
        <v>877344.7999999998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2566904</v>
      </c>
      <c r="D21" s="37">
        <f>'[5]вспомогат'!D19</f>
        <v>502985</v>
      </c>
      <c r="E21" s="32">
        <f>'[5]вспомогат'!G19</f>
        <v>4214253.58</v>
      </c>
      <c r="F21" s="37">
        <f>'[5]вспомогат'!H19</f>
        <v>485568.81000000006</v>
      </c>
      <c r="G21" s="38">
        <f>'[5]вспомогат'!I19</f>
        <v>96.53743352187442</v>
      </c>
      <c r="H21" s="34">
        <f>'[5]вспомогат'!J19</f>
        <v>-17416.189999999944</v>
      </c>
      <c r="I21" s="35">
        <f>'[5]вспомогат'!K19</f>
        <v>164.1765169246688</v>
      </c>
      <c r="J21" s="36">
        <f>'[5]вспомогат'!L19</f>
        <v>1647349.58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21611395</v>
      </c>
      <c r="D22" s="37">
        <f>'[5]вспомогат'!D20</f>
        <v>4894895</v>
      </c>
      <c r="E22" s="32">
        <f>'[5]вспомогат'!G20</f>
        <v>31598882.98</v>
      </c>
      <c r="F22" s="37">
        <f>'[5]вспомогат'!H20</f>
        <v>5199666.440000001</v>
      </c>
      <c r="G22" s="38">
        <f>'[5]вспомогат'!I20</f>
        <v>106.22631210679701</v>
      </c>
      <c r="H22" s="34">
        <f>'[5]вспомогат'!J20</f>
        <v>304771.44000000134</v>
      </c>
      <c r="I22" s="35">
        <f>'[5]вспомогат'!K20</f>
        <v>146.21399025837988</v>
      </c>
      <c r="J22" s="36">
        <f>'[5]вспомогат'!L20</f>
        <v>9987487.98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17616415</v>
      </c>
      <c r="D23" s="37">
        <f>'[5]вспомогат'!D21</f>
        <v>3767575</v>
      </c>
      <c r="E23" s="32">
        <f>'[5]вспомогат'!G21</f>
        <v>23124285.98</v>
      </c>
      <c r="F23" s="37">
        <f>'[5]вспомогат'!H21</f>
        <v>3691138.830000002</v>
      </c>
      <c r="G23" s="38">
        <f>'[5]вспомогат'!I21</f>
        <v>97.97121039395373</v>
      </c>
      <c r="H23" s="34">
        <f>'[5]вспомогат'!J21</f>
        <v>-76436.16999999806</v>
      </c>
      <c r="I23" s="35">
        <f>'[5]вспомогат'!K21</f>
        <v>131.2655610122718</v>
      </c>
      <c r="J23" s="36">
        <f>'[5]вспомогат'!L21</f>
        <v>5507870.98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23700094</v>
      </c>
      <c r="D24" s="37">
        <f>'[5]вспомогат'!D22</f>
        <v>5370581</v>
      </c>
      <c r="E24" s="32">
        <f>'[5]вспомогат'!G22</f>
        <v>34221029.77</v>
      </c>
      <c r="F24" s="37">
        <f>'[5]вспомогат'!H22</f>
        <v>5617469.660000004</v>
      </c>
      <c r="G24" s="38">
        <f>'[5]вспомогат'!I22</f>
        <v>104.59705681750269</v>
      </c>
      <c r="H24" s="34">
        <f>'[5]вспомогат'!J22</f>
        <v>246888.66000000387</v>
      </c>
      <c r="I24" s="35">
        <f>'[5]вспомогат'!K22</f>
        <v>144.39195798126372</v>
      </c>
      <c r="J24" s="36">
        <f>'[5]вспомогат'!L22</f>
        <v>10520935.770000003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11776875</v>
      </c>
      <c r="D25" s="37">
        <f>'[5]вспомогат'!D23</f>
        <v>2797350</v>
      </c>
      <c r="E25" s="32">
        <f>'[5]вспомогат'!G23</f>
        <v>16078159.62</v>
      </c>
      <c r="F25" s="37">
        <f>'[5]вспомогат'!H23</f>
        <v>2411505.42</v>
      </c>
      <c r="G25" s="38">
        <f>'[5]вспомогат'!I23</f>
        <v>86.20678213309024</v>
      </c>
      <c r="H25" s="34">
        <f>'[5]вспомогат'!J23</f>
        <v>-385844.5800000001</v>
      </c>
      <c r="I25" s="35">
        <f>'[5]вспомогат'!K23</f>
        <v>136.52314064639387</v>
      </c>
      <c r="J25" s="36">
        <f>'[5]вспомогат'!L23</f>
        <v>4301284.619999999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6167924</v>
      </c>
      <c r="D26" s="37">
        <f>'[5]вспомогат'!D24</f>
        <v>1151517</v>
      </c>
      <c r="E26" s="32">
        <f>'[5]вспомогат'!G24</f>
        <v>9414245.44</v>
      </c>
      <c r="F26" s="37">
        <f>'[5]вспомогат'!H24</f>
        <v>1509153.5999999996</v>
      </c>
      <c r="G26" s="38">
        <f>'[5]вспомогат'!I24</f>
        <v>131.05786540711074</v>
      </c>
      <c r="H26" s="34">
        <f>'[5]вспомогат'!J24</f>
        <v>357636.5999999996</v>
      </c>
      <c r="I26" s="35">
        <f>'[5]вспомогат'!K24</f>
        <v>152.63231907526747</v>
      </c>
      <c r="J26" s="36">
        <f>'[5]вспомогат'!L24</f>
        <v>3246321.4399999995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24726590</v>
      </c>
      <c r="D27" s="37">
        <f>'[5]вспомогат'!D25</f>
        <v>3644870</v>
      </c>
      <c r="E27" s="32">
        <f>'[5]вспомогат'!G25</f>
        <v>40046388.26</v>
      </c>
      <c r="F27" s="37">
        <f>'[5]вспомогат'!H25</f>
        <v>6770806.199999999</v>
      </c>
      <c r="G27" s="38">
        <f>'[5]вспомогат'!I25</f>
        <v>185.7626252788165</v>
      </c>
      <c r="H27" s="34">
        <f>'[5]вспомогат'!J25</f>
        <v>3125936.1999999993</v>
      </c>
      <c r="I27" s="35">
        <f>'[5]вспомогат'!K25</f>
        <v>161.9567771374864</v>
      </c>
      <c r="J27" s="36">
        <f>'[5]вспомогат'!L25</f>
        <v>15319798.259999998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11187428</v>
      </c>
      <c r="D28" s="37">
        <f>'[5]вспомогат'!D26</f>
        <v>2496818</v>
      </c>
      <c r="E28" s="32">
        <f>'[5]вспомогат'!G26</f>
        <v>16057151.88</v>
      </c>
      <c r="F28" s="37">
        <f>'[5]вспомогат'!H26</f>
        <v>2990466.5</v>
      </c>
      <c r="G28" s="38">
        <f>'[5]вспомогат'!I26</f>
        <v>119.77110466201381</v>
      </c>
      <c r="H28" s="34">
        <f>'[5]вспомогат'!J26</f>
        <v>493648.5</v>
      </c>
      <c r="I28" s="35">
        <f>'[5]вспомогат'!K26</f>
        <v>143.52853828422406</v>
      </c>
      <c r="J28" s="36">
        <f>'[5]вспомогат'!L26</f>
        <v>4869723.880000001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6902287</v>
      </c>
      <c r="D29" s="37">
        <f>'[5]вспомогат'!D27</f>
        <v>1571744</v>
      </c>
      <c r="E29" s="32">
        <f>'[5]вспомогат'!G27</f>
        <v>10672465.06</v>
      </c>
      <c r="F29" s="37">
        <f>'[5]вспомогат'!H27</f>
        <v>1888919.7400000002</v>
      </c>
      <c r="G29" s="38">
        <f>'[5]вспомогат'!I27</f>
        <v>120.17986007899506</v>
      </c>
      <c r="H29" s="34">
        <f>'[5]вспомогат'!J27</f>
        <v>317175.7400000002</v>
      </c>
      <c r="I29" s="35">
        <f>'[5]вспомогат'!K27</f>
        <v>154.62215726468634</v>
      </c>
      <c r="J29" s="36">
        <f>'[5]вспомогат'!L27</f>
        <v>3770178.0600000005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16516651</v>
      </c>
      <c r="D30" s="37">
        <f>'[5]вспомогат'!D28</f>
        <v>3217157</v>
      </c>
      <c r="E30" s="32">
        <f>'[5]вспомогат'!G28</f>
        <v>22474797.14</v>
      </c>
      <c r="F30" s="37">
        <f>'[5]вспомогат'!H28</f>
        <v>3537101.41</v>
      </c>
      <c r="G30" s="38">
        <f>'[5]вспомогат'!I28</f>
        <v>109.94494238235811</v>
      </c>
      <c r="H30" s="34">
        <f>'[5]вспомогат'!J28</f>
        <v>319944.41000000015</v>
      </c>
      <c r="I30" s="35">
        <f>'[5]вспомогат'!K28</f>
        <v>136.0735729053063</v>
      </c>
      <c r="J30" s="36">
        <f>'[5]вспомогат'!L28</f>
        <v>5958146.140000001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31330154</v>
      </c>
      <c r="D31" s="37">
        <f>'[5]вспомогат'!D29</f>
        <v>5947655</v>
      </c>
      <c r="E31" s="32">
        <f>'[5]вспомогат'!G29</f>
        <v>39366380.58</v>
      </c>
      <c r="F31" s="37">
        <f>'[5]вспомогат'!H29</f>
        <v>6217824.489999998</v>
      </c>
      <c r="G31" s="38">
        <f>'[5]вспомогат'!I29</f>
        <v>104.54245395874506</v>
      </c>
      <c r="H31" s="34">
        <f>'[5]вспомогат'!J29</f>
        <v>270169.48999999836</v>
      </c>
      <c r="I31" s="35">
        <f>'[5]вспомогат'!K29</f>
        <v>125.65013430830885</v>
      </c>
      <c r="J31" s="36">
        <f>'[5]вспомогат'!L29</f>
        <v>8036226.579999998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10592210</v>
      </c>
      <c r="D32" s="37">
        <f>'[5]вспомогат'!D30</f>
        <v>2162082</v>
      </c>
      <c r="E32" s="32">
        <f>'[5]вспомогат'!G30</f>
        <v>16584720.79</v>
      </c>
      <c r="F32" s="37">
        <f>'[5]вспомогат'!H30</f>
        <v>2419166.3099999987</v>
      </c>
      <c r="G32" s="38">
        <f>'[5]вспомогат'!I30</f>
        <v>111.8905901811309</v>
      </c>
      <c r="H32" s="34">
        <f>'[5]вспомогат'!J30</f>
        <v>257084.30999999866</v>
      </c>
      <c r="I32" s="35">
        <f>'[5]вспомогат'!K30</f>
        <v>156.5746977259703</v>
      </c>
      <c r="J32" s="36">
        <f>'[5]вспомогат'!L30</f>
        <v>5992510.789999999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14684391</v>
      </c>
      <c r="D33" s="37">
        <f>'[5]вспомогат'!D31</f>
        <v>2754022</v>
      </c>
      <c r="E33" s="32">
        <f>'[5]вспомогат'!G31</f>
        <v>17908486.03</v>
      </c>
      <c r="F33" s="37">
        <f>'[5]вспомогат'!H31</f>
        <v>3102260.530000001</v>
      </c>
      <c r="G33" s="38">
        <f>'[5]вспомогат'!I31</f>
        <v>112.64472578650428</v>
      </c>
      <c r="H33" s="34">
        <f>'[5]вспомогат'!J31</f>
        <v>348238.5300000012</v>
      </c>
      <c r="I33" s="35">
        <f>'[5]вспомогат'!K31</f>
        <v>121.95593286776416</v>
      </c>
      <c r="J33" s="36">
        <f>'[5]вспомогат'!L31</f>
        <v>3224095.030000001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5114065</v>
      </c>
      <c r="D34" s="37">
        <f>'[5]вспомогат'!D32</f>
        <v>1290277</v>
      </c>
      <c r="E34" s="32">
        <f>'[5]вспомогат'!G32</f>
        <v>7156438.11</v>
      </c>
      <c r="F34" s="37">
        <f>'[5]вспомогат'!H32</f>
        <v>1094682.17</v>
      </c>
      <c r="G34" s="38">
        <f>'[5]вспомогат'!I32</f>
        <v>84.84086517856242</v>
      </c>
      <c r="H34" s="34">
        <f>'[5]вспомогат'!J32</f>
        <v>-195594.83000000007</v>
      </c>
      <c r="I34" s="35">
        <f>'[5]вспомогат'!K32</f>
        <v>139.93639326054713</v>
      </c>
      <c r="J34" s="36">
        <f>'[5]вспомогат'!L32</f>
        <v>2042373.1100000003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9997358</v>
      </c>
      <c r="D35" s="37">
        <f>'[5]вспомогат'!D33</f>
        <v>2154611</v>
      </c>
      <c r="E35" s="32">
        <f>'[5]вспомогат'!G33</f>
        <v>13110285.77</v>
      </c>
      <c r="F35" s="37">
        <f>'[5]вспомогат'!H33</f>
        <v>1640128.039999999</v>
      </c>
      <c r="G35" s="38">
        <f>'[5]вспомогат'!I33</f>
        <v>76.12177047272101</v>
      </c>
      <c r="H35" s="34">
        <f>'[5]вспомогат'!J33</f>
        <v>-514482.9600000009</v>
      </c>
      <c r="I35" s="35">
        <f>'[5]вспомогат'!K33</f>
        <v>131.1375042286172</v>
      </c>
      <c r="J35" s="36">
        <f>'[5]вспомогат'!L33</f>
        <v>3112927.7699999996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9077815</v>
      </c>
      <c r="D36" s="37">
        <f>'[5]вспомогат'!D34</f>
        <v>1867075</v>
      </c>
      <c r="E36" s="32">
        <f>'[5]вспомогат'!G34</f>
        <v>11575918.72</v>
      </c>
      <c r="F36" s="37">
        <f>'[5]вспомогат'!H34</f>
        <v>1624117.370000001</v>
      </c>
      <c r="G36" s="38">
        <f>'[5]вспомогат'!I34</f>
        <v>86.98725921561807</v>
      </c>
      <c r="H36" s="34">
        <f>'[5]вспомогат'!J34</f>
        <v>-242957.62999999896</v>
      </c>
      <c r="I36" s="35">
        <f>'[5]вспомогат'!K34</f>
        <v>127.51877759130363</v>
      </c>
      <c r="J36" s="36">
        <f>'[5]вспомогат'!L34</f>
        <v>2498103.7200000007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22922851</v>
      </c>
      <c r="D37" s="37">
        <f>'[5]вспомогат'!D35</f>
        <v>4784845</v>
      </c>
      <c r="E37" s="32">
        <f>'[5]вспомогат'!G35</f>
        <v>27226464.74</v>
      </c>
      <c r="F37" s="37">
        <f>'[5]вспомогат'!H35</f>
        <v>3493141.8199999966</v>
      </c>
      <c r="G37" s="38">
        <f>'[5]вспомогат'!I35</f>
        <v>73.0042837333288</v>
      </c>
      <c r="H37" s="34">
        <f>'[5]вспомогат'!J35</f>
        <v>-1291703.1800000034</v>
      </c>
      <c r="I37" s="35">
        <f>'[5]вспомогат'!K35</f>
        <v>118.77433893366928</v>
      </c>
      <c r="J37" s="36">
        <f>'[5]вспомогат'!L35</f>
        <v>4303613.739999998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310128333</v>
      </c>
      <c r="D38" s="40">
        <f>SUM(D18:D37)</f>
        <v>63598798</v>
      </c>
      <c r="E38" s="40">
        <f>SUM(E18:E37)</f>
        <v>424841358.03999996</v>
      </c>
      <c r="F38" s="40">
        <f>SUM(F18:F37)</f>
        <v>67223949.71</v>
      </c>
      <c r="G38" s="41">
        <f>F38/D38*100</f>
        <v>105.70003179934311</v>
      </c>
      <c r="H38" s="40">
        <f>SUM(H18:H37)</f>
        <v>3625151.709999997</v>
      </c>
      <c r="I38" s="42">
        <f>E38/C38*100</f>
        <v>136.98888906096818</v>
      </c>
      <c r="J38" s="40">
        <f>SUM(J18:J37)</f>
        <v>114713025.03999998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2528320</v>
      </c>
      <c r="D39" s="37">
        <f>'[5]вспомогат'!D36</f>
        <v>559995</v>
      </c>
      <c r="E39" s="32">
        <f>'[5]вспомогат'!G36</f>
        <v>2786858.17</v>
      </c>
      <c r="F39" s="37">
        <f>'[5]вспомогат'!H36</f>
        <v>299498.64000000013</v>
      </c>
      <c r="G39" s="38">
        <f>'[5]вспомогат'!I36</f>
        <v>53.48237752122789</v>
      </c>
      <c r="H39" s="34">
        <f>'[5]вспомогат'!J36</f>
        <v>-260496.35999999987</v>
      </c>
      <c r="I39" s="35">
        <f>'[5]вспомогат'!K36</f>
        <v>110.22569018162258</v>
      </c>
      <c r="J39" s="36">
        <f>'[5]вспомогат'!L36</f>
        <v>258538.16999999993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6806569</v>
      </c>
      <c r="D40" s="37">
        <f>'[5]вспомогат'!D37</f>
        <v>1962663</v>
      </c>
      <c r="E40" s="32">
        <f>'[5]вспомогат'!G37</f>
        <v>8163209.13</v>
      </c>
      <c r="F40" s="37">
        <f>'[5]вспомогат'!H37</f>
        <v>1404061.54</v>
      </c>
      <c r="G40" s="38">
        <f>'[5]вспомогат'!I37</f>
        <v>71.53859526571806</v>
      </c>
      <c r="H40" s="34">
        <f>'[5]вспомогат'!J37</f>
        <v>-558601.46</v>
      </c>
      <c r="I40" s="35">
        <f>'[5]вспомогат'!K37</f>
        <v>119.93133589037296</v>
      </c>
      <c r="J40" s="36">
        <f>'[5]вспомогат'!L37</f>
        <v>1356640.13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2785182</v>
      </c>
      <c r="D41" s="37">
        <f>'[5]вспомогат'!D38</f>
        <v>547402</v>
      </c>
      <c r="E41" s="32">
        <f>'[5]вспомогат'!G38</f>
        <v>4310293.38</v>
      </c>
      <c r="F41" s="37">
        <f>'[5]вспомогат'!H38</f>
        <v>774111.7399999998</v>
      </c>
      <c r="G41" s="38">
        <f>'[5]вспомогат'!I38</f>
        <v>141.41558489008074</v>
      </c>
      <c r="H41" s="34">
        <f>'[5]вспомогат'!J38</f>
        <v>226709.73999999976</v>
      </c>
      <c r="I41" s="35">
        <f>'[5]вспомогат'!K38</f>
        <v>154.75805099989876</v>
      </c>
      <c r="J41" s="36">
        <f>'[5]вспомогат'!L38</f>
        <v>1525111.38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2001512</v>
      </c>
      <c r="D42" s="37">
        <f>'[5]вспомогат'!D39</f>
        <v>549576</v>
      </c>
      <c r="E42" s="32">
        <f>'[5]вспомогат'!G39</f>
        <v>3177223.45</v>
      </c>
      <c r="F42" s="37">
        <f>'[5]вспомогат'!H39</f>
        <v>571976.1600000001</v>
      </c>
      <c r="G42" s="38">
        <f>'[5]вспомогат'!I39</f>
        <v>104.07589851085204</v>
      </c>
      <c r="H42" s="34">
        <f>'[5]вспомогат'!J39</f>
        <v>22400.16000000015</v>
      </c>
      <c r="I42" s="35">
        <f>'[5]вспомогат'!K39</f>
        <v>158.74116417988003</v>
      </c>
      <c r="J42" s="36">
        <f>'[5]вспомогат'!L39</f>
        <v>1175711.4500000002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1821752</v>
      </c>
      <c r="D43" s="37">
        <f>'[5]вспомогат'!D40</f>
        <v>304102</v>
      </c>
      <c r="E43" s="32">
        <f>'[5]вспомогат'!G40</f>
        <v>3820759.85</v>
      </c>
      <c r="F43" s="37">
        <f>'[5]вспомогат'!H40</f>
        <v>374110.85999999987</v>
      </c>
      <c r="G43" s="38">
        <f>'[5]вспомогат'!I40</f>
        <v>123.02150594208518</v>
      </c>
      <c r="H43" s="34">
        <f>'[5]вспомогат'!J40</f>
        <v>70008.85999999987</v>
      </c>
      <c r="I43" s="35">
        <f>'[5]вспомогат'!K40</f>
        <v>209.72996598878444</v>
      </c>
      <c r="J43" s="36">
        <f>'[5]вспомогат'!L40</f>
        <v>1999007.85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2346891</v>
      </c>
      <c r="D44" s="37">
        <f>'[5]вспомогат'!D41</f>
        <v>473559</v>
      </c>
      <c r="E44" s="32">
        <f>'[5]вспомогат'!G41</f>
        <v>3630017.66</v>
      </c>
      <c r="F44" s="37">
        <f>'[5]вспомогат'!H41</f>
        <v>708463.9700000002</v>
      </c>
      <c r="G44" s="38">
        <f>'[5]вспомогат'!I41</f>
        <v>149.60416125551416</v>
      </c>
      <c r="H44" s="34">
        <f>'[5]вспомогат'!J41</f>
        <v>234904.9700000002</v>
      </c>
      <c r="I44" s="35">
        <f>'[5]вспомогат'!K41</f>
        <v>154.67346630073575</v>
      </c>
      <c r="J44" s="36">
        <f>'[5]вспомогат'!L41</f>
        <v>1283126.6600000001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18290226</v>
      </c>
      <c r="D45" s="40">
        <f>SUM(D39:D44)</f>
        <v>4397297</v>
      </c>
      <c r="E45" s="40">
        <f>SUM(E39:E44)</f>
        <v>25888361.64</v>
      </c>
      <c r="F45" s="40">
        <f>SUM(F39:F44)</f>
        <v>4132222.91</v>
      </c>
      <c r="G45" s="41">
        <f>F45/D45*100</f>
        <v>93.97188568340961</v>
      </c>
      <c r="H45" s="40">
        <f>SUM(H39:H44)</f>
        <v>-265074.08999999985</v>
      </c>
      <c r="I45" s="42">
        <f>E45/C45*100</f>
        <v>141.5420544284144</v>
      </c>
      <c r="J45" s="40">
        <f>SUM(J39:J44)</f>
        <v>7598135.640000001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2353851839</v>
      </c>
      <c r="D46" s="52">
        <f>'[5]вспомогат'!D42</f>
        <v>486468970</v>
      </c>
      <c r="E46" s="52">
        <f>'[5]вспомогат'!G42</f>
        <v>2671838078.98</v>
      </c>
      <c r="F46" s="52">
        <f>'[5]вспомогат'!H42</f>
        <v>446717870.2000002</v>
      </c>
      <c r="G46" s="53">
        <f>'[5]вспомогат'!I42</f>
        <v>91.82864637800027</v>
      </c>
      <c r="H46" s="52">
        <f>'[5]вспомогат'!J42</f>
        <v>-39486025.70999999</v>
      </c>
      <c r="I46" s="53">
        <f>'[5]вспомогат'!K42</f>
        <v>113.50918671733783</v>
      </c>
      <c r="J46" s="52">
        <f>'[5]вспомогат'!L42</f>
        <v>317986239.98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2016-05-26T05:47:46Z</dcterms:created>
  <dcterms:modified xsi:type="dcterms:W3CDTF">2016-05-26T05:48:53Z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