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<sst xmlns="http://schemas.openxmlformats.org/spreadsheetml/2006/main" count="54" uniqueCount="49">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</sst>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24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24.05.2016</v>
          </cell>
        </row>
        <row r="6">
          <cell r="G6" t="str">
            <v>Фактично надійшло на 24.05.2016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642976557.54</v>
          </cell>
          <cell r="H10">
            <v>105255786.24000001</v>
          </cell>
          <cell r="I10">
            <v>83.20020286295724</v>
          </cell>
          <cell r="J10">
            <v>-21253263.75999999</v>
          </cell>
          <cell r="K10">
            <v>121.20477062404993</v>
          </cell>
          <cell r="L10">
            <v>112488727.53999996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1161946103.68</v>
          </cell>
          <cell r="H11">
            <v>181413401.1500001</v>
          </cell>
          <cell r="I11">
            <v>81.40240561338962</v>
          </cell>
          <cell r="J11">
            <v>-41446598.849999905</v>
          </cell>
          <cell r="K11">
            <v>99.65702530393801</v>
          </cell>
          <cell r="L11">
            <v>-3998896.3199999332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90530980.99</v>
          </cell>
          <cell r="H12">
            <v>14027244.170000002</v>
          </cell>
          <cell r="I12">
            <v>86.98444718864117</v>
          </cell>
          <cell r="J12">
            <v>-2098907.829999998</v>
          </cell>
          <cell r="K12">
            <v>126.93411677554214</v>
          </cell>
          <cell r="L12">
            <v>19209744.989999995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162640408.79</v>
          </cell>
          <cell r="H13">
            <v>28133117.699999988</v>
          </cell>
          <cell r="I13">
            <v>111.2267884287776</v>
          </cell>
          <cell r="J13">
            <v>2839644.699999988</v>
          </cell>
          <cell r="K13">
            <v>123.60289056002318</v>
          </cell>
          <cell r="L13">
            <v>31057394.78999999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120461032.62</v>
          </cell>
          <cell r="H14">
            <v>18639904.74000001</v>
          </cell>
          <cell r="I14">
            <v>75.57841600778498</v>
          </cell>
          <cell r="J14">
            <v>-6023095.25999999</v>
          </cell>
          <cell r="K14">
            <v>109.90268196374319</v>
          </cell>
          <cell r="L14">
            <v>10854032.620000005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17538601.88</v>
          </cell>
          <cell r="H15">
            <v>2877569.7799999993</v>
          </cell>
          <cell r="I15">
            <v>95.24592148815039</v>
          </cell>
          <cell r="J15">
            <v>-143630.22000000067</v>
          </cell>
          <cell r="K15">
            <v>106.36417703709094</v>
          </cell>
          <cell r="L15">
            <v>1049401.879999999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13434457.45</v>
          </cell>
          <cell r="H16">
            <v>1607827.2199999988</v>
          </cell>
          <cell r="I16">
            <v>76.37883698824119</v>
          </cell>
          <cell r="J16">
            <v>-497241.7800000012</v>
          </cell>
          <cell r="K16">
            <v>129.22561202124714</v>
          </cell>
          <cell r="L16">
            <v>3038331.4499999993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64144271.58</v>
          </cell>
          <cell r="H17">
            <v>10548060.589999996</v>
          </cell>
          <cell r="I17">
            <v>104.15147682845365</v>
          </cell>
          <cell r="J17">
            <v>420445.5899999961</v>
          </cell>
          <cell r="K17">
            <v>132.85743047973997</v>
          </cell>
          <cell r="L17">
            <v>15863741.579999998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5823094.85</v>
          </cell>
          <cell r="H18">
            <v>765764.8499999996</v>
          </cell>
          <cell r="I18">
            <v>77.3456878658256</v>
          </cell>
          <cell r="J18">
            <v>-224290.15000000037</v>
          </cell>
          <cell r="K18">
            <v>117.39471540863701</v>
          </cell>
          <cell r="L18">
            <v>862824.8499999996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4181712.21</v>
          </cell>
          <cell r="H19">
            <v>453027.43999999994</v>
          </cell>
          <cell r="I19">
            <v>90.067783333499</v>
          </cell>
          <cell r="J19">
            <v>-49957.560000000056</v>
          </cell>
          <cell r="K19">
            <v>162.90878856396657</v>
          </cell>
          <cell r="L19">
            <v>1614808.21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31138200.98</v>
          </cell>
          <cell r="H20">
            <v>4738984.440000001</v>
          </cell>
          <cell r="I20">
            <v>96.81483341317845</v>
          </cell>
          <cell r="J20">
            <v>-155910.55999999866</v>
          </cell>
          <cell r="K20">
            <v>144.0823277719925</v>
          </cell>
          <cell r="L20">
            <v>9526805.98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22787414.24</v>
          </cell>
          <cell r="H21">
            <v>3354267.09</v>
          </cell>
          <cell r="I21">
            <v>89.02986908024391</v>
          </cell>
          <cell r="J21">
            <v>-413307.91000000015</v>
          </cell>
          <cell r="K21">
            <v>129.35330054383937</v>
          </cell>
          <cell r="L21">
            <v>5170999.239999998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33783254.92</v>
          </cell>
          <cell r="H22">
            <v>5179694.810000002</v>
          </cell>
          <cell r="I22">
            <v>96.44570689837845</v>
          </cell>
          <cell r="J22">
            <v>-190886.18999999762</v>
          </cell>
          <cell r="K22">
            <v>142.54481404166583</v>
          </cell>
          <cell r="L22">
            <v>10083160.920000002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15971029.65</v>
          </cell>
          <cell r="H23">
            <v>2304375.450000001</v>
          </cell>
          <cell r="I23">
            <v>82.37708724328387</v>
          </cell>
          <cell r="J23">
            <v>-492974.5499999989</v>
          </cell>
          <cell r="K23">
            <v>135.6134768348989</v>
          </cell>
          <cell r="L23">
            <v>4194154.6500000004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9170076.61</v>
          </cell>
          <cell r="H24">
            <v>1264984.7699999996</v>
          </cell>
          <cell r="I24">
            <v>109.85376420843109</v>
          </cell>
          <cell r="J24">
            <v>113467.76999999955</v>
          </cell>
          <cell r="K24">
            <v>148.67363167898955</v>
          </cell>
          <cell r="L24">
            <v>3002152.6099999994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39518108.31</v>
          </cell>
          <cell r="H25">
            <v>6242526.250000004</v>
          </cell>
          <cell r="I25">
            <v>171.2688312614717</v>
          </cell>
          <cell r="J25">
            <v>2597656.2500000037</v>
          </cell>
          <cell r="K25">
            <v>159.82029188011774</v>
          </cell>
          <cell r="L25">
            <v>14791518.310000002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15823793.85</v>
          </cell>
          <cell r="H26">
            <v>2757108.469999999</v>
          </cell>
          <cell r="I26">
            <v>110.42488759693332</v>
          </cell>
          <cell r="J26">
            <v>260290.4699999988</v>
          </cell>
          <cell r="K26">
            <v>141.44264302751267</v>
          </cell>
          <cell r="L26">
            <v>4636365.85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10543434.69</v>
          </cell>
          <cell r="H27">
            <v>1759889.3699999992</v>
          </cell>
          <cell r="I27">
            <v>111.97048437913548</v>
          </cell>
          <cell r="J27">
            <v>188145.36999999918</v>
          </cell>
          <cell r="K27">
            <v>152.7527715089216</v>
          </cell>
          <cell r="L27">
            <v>3641147.6899999995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21790614.18</v>
          </cell>
          <cell r="H28">
            <v>2852918.4499999993</v>
          </cell>
          <cell r="I28">
            <v>88.67824759562556</v>
          </cell>
          <cell r="J28">
            <v>-364238.55000000075</v>
          </cell>
          <cell r="K28">
            <v>131.93118980355035</v>
          </cell>
          <cell r="L28">
            <v>5273963.18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38708932.17</v>
          </cell>
          <cell r="H29">
            <v>5560376.080000002</v>
          </cell>
          <cell r="I29">
            <v>93.48854430863932</v>
          </cell>
          <cell r="J29">
            <v>-387278.91999999806</v>
          </cell>
          <cell r="K29">
            <v>123.55168177596573</v>
          </cell>
          <cell r="L29">
            <v>7378778.170000002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16417836.19</v>
          </cell>
          <cell r="H30">
            <v>2252281.709999999</v>
          </cell>
          <cell r="I30">
            <v>104.17189126036843</v>
          </cell>
          <cell r="J30">
            <v>90199.70999999903</v>
          </cell>
          <cell r="K30">
            <v>154.9991568331821</v>
          </cell>
          <cell r="L30">
            <v>5825626.1899999995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17435214.02</v>
          </cell>
          <cell r="H31">
            <v>2628988.5199999996</v>
          </cell>
          <cell r="I31">
            <v>95.45996800316045</v>
          </cell>
          <cell r="J31">
            <v>-125033.48000000045</v>
          </cell>
          <cell r="K31">
            <v>118.73297312772453</v>
          </cell>
          <cell r="L31">
            <v>2750823.0199999996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7067908.42</v>
          </cell>
          <cell r="H32">
            <v>1006152.4799999995</v>
          </cell>
          <cell r="I32">
            <v>77.9795718283748</v>
          </cell>
          <cell r="J32">
            <v>-284124.5200000005</v>
          </cell>
          <cell r="K32">
            <v>138.2052910942665</v>
          </cell>
          <cell r="L32">
            <v>1953843.42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12970851.26</v>
          </cell>
          <cell r="H33">
            <v>1500693.5299999993</v>
          </cell>
          <cell r="I33">
            <v>69.65032342265027</v>
          </cell>
          <cell r="J33">
            <v>-653917.4700000007</v>
          </cell>
          <cell r="K33">
            <v>129.7427906452885</v>
          </cell>
          <cell r="L33">
            <v>2973493.26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11341153.19</v>
          </cell>
          <cell r="H34">
            <v>1389351.8399999999</v>
          </cell>
          <cell r="I34">
            <v>74.4132849510598</v>
          </cell>
          <cell r="J34">
            <v>-477723.16000000015</v>
          </cell>
          <cell r="K34">
            <v>124.93263180622209</v>
          </cell>
          <cell r="L34">
            <v>2263338.1899999995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26410334.58</v>
          </cell>
          <cell r="H35">
            <v>2677011.6599999964</v>
          </cell>
          <cell r="I35">
            <v>55.94771951860502</v>
          </cell>
          <cell r="J35">
            <v>-2107833.3400000036</v>
          </cell>
          <cell r="K35">
            <v>115.21400448835965</v>
          </cell>
          <cell r="L35">
            <v>3487483.579999998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2777955.08</v>
          </cell>
          <cell r="H36">
            <v>290595.5500000003</v>
          </cell>
          <cell r="I36">
            <v>51.89252582612349</v>
          </cell>
          <cell r="J36">
            <v>-269399.4499999997</v>
          </cell>
          <cell r="K36">
            <v>109.87355556258703</v>
          </cell>
          <cell r="L36">
            <v>249635.08000000007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8091527.55</v>
          </cell>
          <cell r="H37">
            <v>1332379.96</v>
          </cell>
          <cell r="I37">
            <v>67.88633402677891</v>
          </cell>
          <cell r="J37">
            <v>-630283.04</v>
          </cell>
          <cell r="K37">
            <v>118.87821235632812</v>
          </cell>
          <cell r="L37">
            <v>1284958.5499999998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4119188.53</v>
          </cell>
          <cell r="H38">
            <v>583006.8899999997</v>
          </cell>
          <cell r="I38">
            <v>106.50434050295755</v>
          </cell>
          <cell r="J38">
            <v>35604.889999999665</v>
          </cell>
          <cell r="K38">
            <v>147.89656582585985</v>
          </cell>
          <cell r="L38">
            <v>1334006.5299999998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3140955.62</v>
          </cell>
          <cell r="H39">
            <v>535708.3300000001</v>
          </cell>
          <cell r="I39">
            <v>97.47666018894567</v>
          </cell>
          <cell r="J39">
            <v>-13867.669999999925</v>
          </cell>
          <cell r="K39">
            <v>156.92914256821842</v>
          </cell>
          <cell r="L39">
            <v>1139443.62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3804233.38</v>
          </cell>
          <cell r="H40">
            <v>357584.38999999966</v>
          </cell>
          <cell r="I40">
            <v>117.5869905492235</v>
          </cell>
          <cell r="J40">
            <v>53482.389999999665</v>
          </cell>
          <cell r="K40">
            <v>208.82279146667605</v>
          </cell>
          <cell r="L40">
            <v>1982481.38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3467418.84</v>
          </cell>
          <cell r="H41">
            <v>545865.1499999999</v>
          </cell>
          <cell r="I41">
            <v>115.26866768449125</v>
          </cell>
          <cell r="J41">
            <v>72306.1499999999</v>
          </cell>
          <cell r="K41">
            <v>147.74520163058276</v>
          </cell>
          <cell r="L41">
            <v>1120527.8399999999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2639956657.8500004</v>
          </cell>
          <cell r="H42">
            <v>414836449.0699999</v>
          </cell>
          <cell r="I42">
            <v>85.27500717466108</v>
          </cell>
          <cell r="J42">
            <v>-70880364.19999993</v>
          </cell>
          <cell r="K42">
            <v>112.15475052888408</v>
          </cell>
          <cell r="L42">
            <v>286104818.8500004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5" sqref="O3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24.05.2016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530487830</v>
      </c>
      <c r="D10" s="32">
        <f>'[5]вспомогат'!D10</f>
        <v>126509050</v>
      </c>
      <c r="E10" s="32">
        <f>'[5]вспомогат'!G10</f>
        <v>642976557.54</v>
      </c>
      <c r="F10" s="32">
        <f>'[5]вспомогат'!H10</f>
        <v>105255786.24000001</v>
      </c>
      <c r="G10" s="33">
        <f>'[5]вспомогат'!I10</f>
        <v>83.20020286295724</v>
      </c>
      <c r="H10" s="34">
        <f>'[5]вспомогат'!J10</f>
        <v>-21253263.75999999</v>
      </c>
      <c r="I10" s="35">
        <f>'[5]вспомогат'!K10</f>
        <v>121.20477062404993</v>
      </c>
      <c r="J10" s="36">
        <f>'[5]вспомогат'!L10</f>
        <v>112488727.53999996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1165945000</v>
      </c>
      <c r="D12" s="37">
        <f>'[5]вспомогат'!D11</f>
        <v>222860000</v>
      </c>
      <c r="E12" s="32">
        <f>'[5]вспомогат'!G11</f>
        <v>1161946103.68</v>
      </c>
      <c r="F12" s="37">
        <f>'[5]вспомогат'!H11</f>
        <v>181413401.1500001</v>
      </c>
      <c r="G12" s="38">
        <f>'[5]вспомогат'!I11</f>
        <v>81.40240561338962</v>
      </c>
      <c r="H12" s="34">
        <f>'[5]вспомогат'!J11</f>
        <v>-41446598.849999905</v>
      </c>
      <c r="I12" s="35">
        <f>'[5]вспомогат'!K11</f>
        <v>99.65702530393801</v>
      </c>
      <c r="J12" s="36">
        <f>'[5]вспомогат'!L11</f>
        <v>-3998896.3199999332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71321236</v>
      </c>
      <c r="D13" s="37">
        <f>'[5]вспомогат'!D12</f>
        <v>16126152</v>
      </c>
      <c r="E13" s="32">
        <f>'[5]вспомогат'!G12</f>
        <v>90530980.99</v>
      </c>
      <c r="F13" s="37">
        <f>'[5]вспомогат'!H12</f>
        <v>14027244.170000002</v>
      </c>
      <c r="G13" s="38">
        <f>'[5]вспомогат'!I12</f>
        <v>86.98444718864117</v>
      </c>
      <c r="H13" s="34">
        <f>'[5]вспомогат'!J12</f>
        <v>-2098907.829999998</v>
      </c>
      <c r="I13" s="35">
        <f>'[5]вспомогат'!K12</f>
        <v>126.93411677554214</v>
      </c>
      <c r="J13" s="36">
        <f>'[5]вспомогат'!L12</f>
        <v>19209744.989999995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131583014</v>
      </c>
      <c r="D14" s="37">
        <f>'[5]вспомогат'!D13</f>
        <v>25293473</v>
      </c>
      <c r="E14" s="32">
        <f>'[5]вспомогат'!G13</f>
        <v>162640408.79</v>
      </c>
      <c r="F14" s="37">
        <f>'[5]вспомогат'!H13</f>
        <v>28133117.699999988</v>
      </c>
      <c r="G14" s="38">
        <f>'[5]вспомогат'!I13</f>
        <v>111.2267884287776</v>
      </c>
      <c r="H14" s="34">
        <f>'[5]вспомогат'!J13</f>
        <v>2839644.699999988</v>
      </c>
      <c r="I14" s="35">
        <f>'[5]вспомогат'!K13</f>
        <v>123.60289056002318</v>
      </c>
      <c r="J14" s="36">
        <f>'[5]вспомогат'!L13</f>
        <v>31057394.78999999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109607000</v>
      </c>
      <c r="D15" s="37">
        <f>'[5]вспомогат'!D14</f>
        <v>24663000</v>
      </c>
      <c r="E15" s="32">
        <f>'[5]вспомогат'!G14</f>
        <v>120461032.62</v>
      </c>
      <c r="F15" s="37">
        <f>'[5]вспомогат'!H14</f>
        <v>18639904.74000001</v>
      </c>
      <c r="G15" s="38">
        <f>'[5]вспомогат'!I14</f>
        <v>75.57841600778498</v>
      </c>
      <c r="H15" s="34">
        <f>'[5]вспомогат'!J14</f>
        <v>-6023095.25999999</v>
      </c>
      <c r="I15" s="35">
        <f>'[5]вспомогат'!K14</f>
        <v>109.90268196374319</v>
      </c>
      <c r="J15" s="36">
        <f>'[5]вспомогат'!L14</f>
        <v>10854032.620000005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16489200</v>
      </c>
      <c r="D16" s="37">
        <f>'[5]вспомогат'!D15</f>
        <v>3021200</v>
      </c>
      <c r="E16" s="32">
        <f>'[5]вспомогат'!G15</f>
        <v>17538601.88</v>
      </c>
      <c r="F16" s="37">
        <f>'[5]вспомогат'!H15</f>
        <v>2877569.7799999993</v>
      </c>
      <c r="G16" s="38">
        <f>'[5]вспомогат'!I15</f>
        <v>95.24592148815039</v>
      </c>
      <c r="H16" s="34">
        <f>'[5]вспомогат'!J15</f>
        <v>-143630.22000000067</v>
      </c>
      <c r="I16" s="35">
        <f>'[5]вспомогат'!K15</f>
        <v>106.36417703709094</v>
      </c>
      <c r="J16" s="36">
        <f>'[5]вспомогат'!L15</f>
        <v>1049401.879999999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1494945450</v>
      </c>
      <c r="D17" s="40">
        <f>SUM(D12:D16)</f>
        <v>291963825</v>
      </c>
      <c r="E17" s="40">
        <f>SUM(E12:E16)</f>
        <v>1553117127.96</v>
      </c>
      <c r="F17" s="40">
        <f>SUM(F12:F16)</f>
        <v>245091237.5400001</v>
      </c>
      <c r="G17" s="41">
        <f>F17/D17*100</f>
        <v>83.94575510853105</v>
      </c>
      <c r="H17" s="40">
        <f>SUM(H12:H16)</f>
        <v>-46872587.459999904</v>
      </c>
      <c r="I17" s="42">
        <f>E17/C17*100</f>
        <v>103.89122412192364</v>
      </c>
      <c r="J17" s="40">
        <f>SUM(J12:J16)</f>
        <v>58171677.96000005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10396126</v>
      </c>
      <c r="D18" s="44">
        <f>'[5]вспомогат'!D16</f>
        <v>2105069</v>
      </c>
      <c r="E18" s="43">
        <f>'[5]вспомогат'!G16</f>
        <v>13434457.45</v>
      </c>
      <c r="F18" s="44">
        <f>'[5]вспомогат'!H16</f>
        <v>1607827.2199999988</v>
      </c>
      <c r="G18" s="45">
        <f>'[5]вспомогат'!I16</f>
        <v>76.37883698824119</v>
      </c>
      <c r="H18" s="46">
        <f>'[5]вспомогат'!J16</f>
        <v>-497241.7800000012</v>
      </c>
      <c r="I18" s="47">
        <f>'[5]вспомогат'!K16</f>
        <v>129.22561202124714</v>
      </c>
      <c r="J18" s="48">
        <f>'[5]вспомогат'!L16</f>
        <v>3038331.4499999993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48280530</v>
      </c>
      <c r="D19" s="37">
        <f>'[5]вспомогат'!D17</f>
        <v>10127615</v>
      </c>
      <c r="E19" s="32">
        <f>'[5]вспомогат'!G17</f>
        <v>64144271.58</v>
      </c>
      <c r="F19" s="37">
        <f>'[5]вспомогат'!H17</f>
        <v>10548060.589999996</v>
      </c>
      <c r="G19" s="38">
        <f>'[5]вспомогат'!I17</f>
        <v>104.15147682845365</v>
      </c>
      <c r="H19" s="34">
        <f>'[5]вспомогат'!J17</f>
        <v>420445.5899999961</v>
      </c>
      <c r="I19" s="35">
        <f>'[5]вспомогат'!K17</f>
        <v>132.85743047973997</v>
      </c>
      <c r="J19" s="36">
        <f>'[5]вспомогат'!L17</f>
        <v>15863741.579999998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4960270</v>
      </c>
      <c r="D20" s="37">
        <f>'[5]вспомогат'!D18</f>
        <v>990055</v>
      </c>
      <c r="E20" s="32">
        <f>'[5]вспомогат'!G18</f>
        <v>5823094.85</v>
      </c>
      <c r="F20" s="37">
        <f>'[5]вспомогат'!H18</f>
        <v>765764.8499999996</v>
      </c>
      <c r="G20" s="38">
        <f>'[5]вспомогат'!I18</f>
        <v>77.3456878658256</v>
      </c>
      <c r="H20" s="34">
        <f>'[5]вспомогат'!J18</f>
        <v>-224290.15000000037</v>
      </c>
      <c r="I20" s="35">
        <f>'[5]вспомогат'!K18</f>
        <v>117.39471540863701</v>
      </c>
      <c r="J20" s="36">
        <f>'[5]вспомогат'!L18</f>
        <v>862824.8499999996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2566904</v>
      </c>
      <c r="D21" s="37">
        <f>'[5]вспомогат'!D19</f>
        <v>502985</v>
      </c>
      <c r="E21" s="32">
        <f>'[5]вспомогат'!G19</f>
        <v>4181712.21</v>
      </c>
      <c r="F21" s="37">
        <f>'[5]вспомогат'!H19</f>
        <v>453027.43999999994</v>
      </c>
      <c r="G21" s="38">
        <f>'[5]вспомогат'!I19</f>
        <v>90.067783333499</v>
      </c>
      <c r="H21" s="34">
        <f>'[5]вспомогат'!J19</f>
        <v>-49957.560000000056</v>
      </c>
      <c r="I21" s="35">
        <f>'[5]вспомогат'!K19</f>
        <v>162.90878856396657</v>
      </c>
      <c r="J21" s="36">
        <f>'[5]вспомогат'!L19</f>
        <v>1614808.21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21611395</v>
      </c>
      <c r="D22" s="37">
        <f>'[5]вспомогат'!D20</f>
        <v>4894895</v>
      </c>
      <c r="E22" s="32">
        <f>'[5]вспомогат'!G20</f>
        <v>31138200.98</v>
      </c>
      <c r="F22" s="37">
        <f>'[5]вспомогат'!H20</f>
        <v>4738984.440000001</v>
      </c>
      <c r="G22" s="38">
        <f>'[5]вспомогат'!I20</f>
        <v>96.81483341317845</v>
      </c>
      <c r="H22" s="34">
        <f>'[5]вспомогат'!J20</f>
        <v>-155910.55999999866</v>
      </c>
      <c r="I22" s="35">
        <f>'[5]вспомогат'!K20</f>
        <v>144.0823277719925</v>
      </c>
      <c r="J22" s="36">
        <f>'[5]вспомогат'!L20</f>
        <v>9526805.98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17616415</v>
      </c>
      <c r="D23" s="37">
        <f>'[5]вспомогат'!D21</f>
        <v>3767575</v>
      </c>
      <c r="E23" s="32">
        <f>'[5]вспомогат'!G21</f>
        <v>22787414.24</v>
      </c>
      <c r="F23" s="37">
        <f>'[5]вспомогат'!H21</f>
        <v>3354267.09</v>
      </c>
      <c r="G23" s="38">
        <f>'[5]вспомогат'!I21</f>
        <v>89.02986908024391</v>
      </c>
      <c r="H23" s="34">
        <f>'[5]вспомогат'!J21</f>
        <v>-413307.91000000015</v>
      </c>
      <c r="I23" s="35">
        <f>'[5]вспомогат'!K21</f>
        <v>129.35330054383937</v>
      </c>
      <c r="J23" s="36">
        <f>'[5]вспомогат'!L21</f>
        <v>5170999.239999998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23700094</v>
      </c>
      <c r="D24" s="37">
        <f>'[5]вспомогат'!D22</f>
        <v>5370581</v>
      </c>
      <c r="E24" s="32">
        <f>'[5]вспомогат'!G22</f>
        <v>33783254.92</v>
      </c>
      <c r="F24" s="37">
        <f>'[5]вспомогат'!H22</f>
        <v>5179694.810000002</v>
      </c>
      <c r="G24" s="38">
        <f>'[5]вспомогат'!I22</f>
        <v>96.44570689837845</v>
      </c>
      <c r="H24" s="34">
        <f>'[5]вспомогат'!J22</f>
        <v>-190886.18999999762</v>
      </c>
      <c r="I24" s="35">
        <f>'[5]вспомогат'!K22</f>
        <v>142.54481404166583</v>
      </c>
      <c r="J24" s="36">
        <f>'[5]вспомогат'!L22</f>
        <v>10083160.920000002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11776875</v>
      </c>
      <c r="D25" s="37">
        <f>'[5]вспомогат'!D23</f>
        <v>2797350</v>
      </c>
      <c r="E25" s="32">
        <f>'[5]вспомогат'!G23</f>
        <v>15971029.65</v>
      </c>
      <c r="F25" s="37">
        <f>'[5]вспомогат'!H23</f>
        <v>2304375.450000001</v>
      </c>
      <c r="G25" s="38">
        <f>'[5]вспомогат'!I23</f>
        <v>82.37708724328387</v>
      </c>
      <c r="H25" s="34">
        <f>'[5]вспомогат'!J23</f>
        <v>-492974.5499999989</v>
      </c>
      <c r="I25" s="35">
        <f>'[5]вспомогат'!K23</f>
        <v>135.6134768348989</v>
      </c>
      <c r="J25" s="36">
        <f>'[5]вспомогат'!L23</f>
        <v>4194154.6500000004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6167924</v>
      </c>
      <c r="D26" s="37">
        <f>'[5]вспомогат'!D24</f>
        <v>1151517</v>
      </c>
      <c r="E26" s="32">
        <f>'[5]вспомогат'!G24</f>
        <v>9170076.61</v>
      </c>
      <c r="F26" s="37">
        <f>'[5]вспомогат'!H24</f>
        <v>1264984.7699999996</v>
      </c>
      <c r="G26" s="38">
        <f>'[5]вспомогат'!I24</f>
        <v>109.85376420843109</v>
      </c>
      <c r="H26" s="34">
        <f>'[5]вспомогат'!J24</f>
        <v>113467.76999999955</v>
      </c>
      <c r="I26" s="35">
        <f>'[5]вспомогат'!K24</f>
        <v>148.67363167898955</v>
      </c>
      <c r="J26" s="36">
        <f>'[5]вспомогат'!L24</f>
        <v>3002152.6099999994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24726590</v>
      </c>
      <c r="D27" s="37">
        <f>'[5]вспомогат'!D25</f>
        <v>3644870</v>
      </c>
      <c r="E27" s="32">
        <f>'[5]вспомогат'!G25</f>
        <v>39518108.31</v>
      </c>
      <c r="F27" s="37">
        <f>'[5]вспомогат'!H25</f>
        <v>6242526.250000004</v>
      </c>
      <c r="G27" s="38">
        <f>'[5]вспомогат'!I25</f>
        <v>171.2688312614717</v>
      </c>
      <c r="H27" s="34">
        <f>'[5]вспомогат'!J25</f>
        <v>2597656.2500000037</v>
      </c>
      <c r="I27" s="35">
        <f>'[5]вспомогат'!K25</f>
        <v>159.82029188011774</v>
      </c>
      <c r="J27" s="36">
        <f>'[5]вспомогат'!L25</f>
        <v>14791518.310000002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11187428</v>
      </c>
      <c r="D28" s="37">
        <f>'[5]вспомогат'!D26</f>
        <v>2496818</v>
      </c>
      <c r="E28" s="32">
        <f>'[5]вспомогат'!G26</f>
        <v>15823793.85</v>
      </c>
      <c r="F28" s="37">
        <f>'[5]вспомогат'!H26</f>
        <v>2757108.469999999</v>
      </c>
      <c r="G28" s="38">
        <f>'[5]вспомогат'!I26</f>
        <v>110.42488759693332</v>
      </c>
      <c r="H28" s="34">
        <f>'[5]вспомогат'!J26</f>
        <v>260290.4699999988</v>
      </c>
      <c r="I28" s="35">
        <f>'[5]вспомогат'!K26</f>
        <v>141.44264302751267</v>
      </c>
      <c r="J28" s="36">
        <f>'[5]вспомогат'!L26</f>
        <v>4636365.85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6902287</v>
      </c>
      <c r="D29" s="37">
        <f>'[5]вспомогат'!D27</f>
        <v>1571744</v>
      </c>
      <c r="E29" s="32">
        <f>'[5]вспомогат'!G27</f>
        <v>10543434.69</v>
      </c>
      <c r="F29" s="37">
        <f>'[5]вспомогат'!H27</f>
        <v>1759889.3699999992</v>
      </c>
      <c r="G29" s="38">
        <f>'[5]вспомогат'!I27</f>
        <v>111.97048437913548</v>
      </c>
      <c r="H29" s="34">
        <f>'[5]вспомогат'!J27</f>
        <v>188145.36999999918</v>
      </c>
      <c r="I29" s="35">
        <f>'[5]вспомогат'!K27</f>
        <v>152.7527715089216</v>
      </c>
      <c r="J29" s="36">
        <f>'[5]вспомогат'!L27</f>
        <v>3641147.6899999995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16516651</v>
      </c>
      <c r="D30" s="37">
        <f>'[5]вспомогат'!D28</f>
        <v>3217157</v>
      </c>
      <c r="E30" s="32">
        <f>'[5]вспомогат'!G28</f>
        <v>21790614.18</v>
      </c>
      <c r="F30" s="37">
        <f>'[5]вспомогат'!H28</f>
        <v>2852918.4499999993</v>
      </c>
      <c r="G30" s="38">
        <f>'[5]вспомогат'!I28</f>
        <v>88.67824759562556</v>
      </c>
      <c r="H30" s="34">
        <f>'[5]вспомогат'!J28</f>
        <v>-364238.55000000075</v>
      </c>
      <c r="I30" s="35">
        <f>'[5]вспомогат'!K28</f>
        <v>131.93118980355035</v>
      </c>
      <c r="J30" s="36">
        <f>'[5]вспомогат'!L28</f>
        <v>5273963.18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31330154</v>
      </c>
      <c r="D31" s="37">
        <f>'[5]вспомогат'!D29</f>
        <v>5947655</v>
      </c>
      <c r="E31" s="32">
        <f>'[5]вспомогат'!G29</f>
        <v>38708932.17</v>
      </c>
      <c r="F31" s="37">
        <f>'[5]вспомогат'!H29</f>
        <v>5560376.080000002</v>
      </c>
      <c r="G31" s="38">
        <f>'[5]вспомогат'!I29</f>
        <v>93.48854430863932</v>
      </c>
      <c r="H31" s="34">
        <f>'[5]вспомогат'!J29</f>
        <v>-387278.91999999806</v>
      </c>
      <c r="I31" s="35">
        <f>'[5]вспомогат'!K29</f>
        <v>123.55168177596573</v>
      </c>
      <c r="J31" s="36">
        <f>'[5]вспомогат'!L29</f>
        <v>7378778.170000002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10592210</v>
      </c>
      <c r="D32" s="37">
        <f>'[5]вспомогат'!D30</f>
        <v>2162082</v>
      </c>
      <c r="E32" s="32">
        <f>'[5]вспомогат'!G30</f>
        <v>16417836.19</v>
      </c>
      <c r="F32" s="37">
        <f>'[5]вспомогат'!H30</f>
        <v>2252281.709999999</v>
      </c>
      <c r="G32" s="38">
        <f>'[5]вспомогат'!I30</f>
        <v>104.17189126036843</v>
      </c>
      <c r="H32" s="34">
        <f>'[5]вспомогат'!J30</f>
        <v>90199.70999999903</v>
      </c>
      <c r="I32" s="35">
        <f>'[5]вспомогат'!K30</f>
        <v>154.9991568331821</v>
      </c>
      <c r="J32" s="36">
        <f>'[5]вспомогат'!L30</f>
        <v>5825626.1899999995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14684391</v>
      </c>
      <c r="D33" s="37">
        <f>'[5]вспомогат'!D31</f>
        <v>2754022</v>
      </c>
      <c r="E33" s="32">
        <f>'[5]вспомогат'!G31</f>
        <v>17435214.02</v>
      </c>
      <c r="F33" s="37">
        <f>'[5]вспомогат'!H31</f>
        <v>2628988.5199999996</v>
      </c>
      <c r="G33" s="38">
        <f>'[5]вспомогат'!I31</f>
        <v>95.45996800316045</v>
      </c>
      <c r="H33" s="34">
        <f>'[5]вспомогат'!J31</f>
        <v>-125033.48000000045</v>
      </c>
      <c r="I33" s="35">
        <f>'[5]вспомогат'!K31</f>
        <v>118.73297312772453</v>
      </c>
      <c r="J33" s="36">
        <f>'[5]вспомогат'!L31</f>
        <v>2750823.0199999996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5114065</v>
      </c>
      <c r="D34" s="37">
        <f>'[5]вспомогат'!D32</f>
        <v>1290277</v>
      </c>
      <c r="E34" s="32">
        <f>'[5]вспомогат'!G32</f>
        <v>7067908.42</v>
      </c>
      <c r="F34" s="37">
        <f>'[5]вспомогат'!H32</f>
        <v>1006152.4799999995</v>
      </c>
      <c r="G34" s="38">
        <f>'[5]вспомогат'!I32</f>
        <v>77.9795718283748</v>
      </c>
      <c r="H34" s="34">
        <f>'[5]вспомогат'!J32</f>
        <v>-284124.5200000005</v>
      </c>
      <c r="I34" s="35">
        <f>'[5]вспомогат'!K32</f>
        <v>138.2052910942665</v>
      </c>
      <c r="J34" s="36">
        <f>'[5]вспомогат'!L32</f>
        <v>1953843.42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9997358</v>
      </c>
      <c r="D35" s="37">
        <f>'[5]вспомогат'!D33</f>
        <v>2154611</v>
      </c>
      <c r="E35" s="32">
        <f>'[5]вспомогат'!G33</f>
        <v>12970851.26</v>
      </c>
      <c r="F35" s="37">
        <f>'[5]вспомогат'!H33</f>
        <v>1500693.5299999993</v>
      </c>
      <c r="G35" s="38">
        <f>'[5]вспомогат'!I33</f>
        <v>69.65032342265027</v>
      </c>
      <c r="H35" s="34">
        <f>'[5]вспомогат'!J33</f>
        <v>-653917.4700000007</v>
      </c>
      <c r="I35" s="35">
        <f>'[5]вспомогат'!K33</f>
        <v>129.7427906452885</v>
      </c>
      <c r="J35" s="36">
        <f>'[5]вспомогат'!L33</f>
        <v>2973493.26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9077815</v>
      </c>
      <c r="D36" s="37">
        <f>'[5]вспомогат'!D34</f>
        <v>1867075</v>
      </c>
      <c r="E36" s="32">
        <f>'[5]вспомогат'!G34</f>
        <v>11341153.19</v>
      </c>
      <c r="F36" s="37">
        <f>'[5]вспомогат'!H34</f>
        <v>1389351.8399999999</v>
      </c>
      <c r="G36" s="38">
        <f>'[5]вспомогат'!I34</f>
        <v>74.4132849510598</v>
      </c>
      <c r="H36" s="34">
        <f>'[5]вспомогат'!J34</f>
        <v>-477723.16000000015</v>
      </c>
      <c r="I36" s="35">
        <f>'[5]вспомогат'!K34</f>
        <v>124.93263180622209</v>
      </c>
      <c r="J36" s="36">
        <f>'[5]вспомогат'!L34</f>
        <v>2263338.1899999995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22922851</v>
      </c>
      <c r="D37" s="37">
        <f>'[5]вспомогат'!D35</f>
        <v>4784845</v>
      </c>
      <c r="E37" s="32">
        <f>'[5]вспомогат'!G35</f>
        <v>26410334.58</v>
      </c>
      <c r="F37" s="37">
        <f>'[5]вспомогат'!H35</f>
        <v>2677011.6599999964</v>
      </c>
      <c r="G37" s="38">
        <f>'[5]вспомогат'!I35</f>
        <v>55.94771951860502</v>
      </c>
      <c r="H37" s="34">
        <f>'[5]вспомогат'!J35</f>
        <v>-2107833.3400000036</v>
      </c>
      <c r="I37" s="35">
        <f>'[5]вспомогат'!K35</f>
        <v>115.21400448835965</v>
      </c>
      <c r="J37" s="36">
        <f>'[5]вспомогат'!L35</f>
        <v>3487483.579999998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310128333</v>
      </c>
      <c r="D38" s="40">
        <f>SUM(D18:D37)</f>
        <v>63598798</v>
      </c>
      <c r="E38" s="40">
        <f>SUM(E18:E37)</f>
        <v>418461693.34999996</v>
      </c>
      <c r="F38" s="40">
        <f>SUM(F18:F37)</f>
        <v>60844285.019999996</v>
      </c>
      <c r="G38" s="41">
        <f>F38/D38*100</f>
        <v>95.6689228937943</v>
      </c>
      <c r="H38" s="40">
        <f>SUM(H18:H37)</f>
        <v>-2754512.9800000046</v>
      </c>
      <c r="I38" s="42">
        <f>E38/C38*100</f>
        <v>134.9317843042738</v>
      </c>
      <c r="J38" s="40">
        <f>SUM(J18:J37)</f>
        <v>108333360.34999998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2528320</v>
      </c>
      <c r="D39" s="37">
        <f>'[5]вспомогат'!D36</f>
        <v>559995</v>
      </c>
      <c r="E39" s="32">
        <f>'[5]вспомогат'!G36</f>
        <v>2777955.08</v>
      </c>
      <c r="F39" s="37">
        <f>'[5]вспомогат'!H36</f>
        <v>290595.5500000003</v>
      </c>
      <c r="G39" s="38">
        <f>'[5]вспомогат'!I36</f>
        <v>51.89252582612349</v>
      </c>
      <c r="H39" s="34">
        <f>'[5]вспомогат'!J36</f>
        <v>-269399.4499999997</v>
      </c>
      <c r="I39" s="35">
        <f>'[5]вспомогат'!K36</f>
        <v>109.87355556258703</v>
      </c>
      <c r="J39" s="36">
        <f>'[5]вспомогат'!L36</f>
        <v>249635.08000000007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6806569</v>
      </c>
      <c r="D40" s="37">
        <f>'[5]вспомогат'!D37</f>
        <v>1962663</v>
      </c>
      <c r="E40" s="32">
        <f>'[5]вспомогат'!G37</f>
        <v>8091527.55</v>
      </c>
      <c r="F40" s="37">
        <f>'[5]вспомогат'!H37</f>
        <v>1332379.96</v>
      </c>
      <c r="G40" s="38">
        <f>'[5]вспомогат'!I37</f>
        <v>67.88633402677891</v>
      </c>
      <c r="H40" s="34">
        <f>'[5]вспомогат'!J37</f>
        <v>-630283.04</v>
      </c>
      <c r="I40" s="35">
        <f>'[5]вспомогат'!K37</f>
        <v>118.87821235632812</v>
      </c>
      <c r="J40" s="36">
        <f>'[5]вспомогат'!L37</f>
        <v>1284958.5499999998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2785182</v>
      </c>
      <c r="D41" s="37">
        <f>'[5]вспомогат'!D38</f>
        <v>547402</v>
      </c>
      <c r="E41" s="32">
        <f>'[5]вспомогат'!G38</f>
        <v>4119188.53</v>
      </c>
      <c r="F41" s="37">
        <f>'[5]вспомогат'!H38</f>
        <v>583006.8899999997</v>
      </c>
      <c r="G41" s="38">
        <f>'[5]вспомогат'!I38</f>
        <v>106.50434050295755</v>
      </c>
      <c r="H41" s="34">
        <f>'[5]вспомогат'!J38</f>
        <v>35604.889999999665</v>
      </c>
      <c r="I41" s="35">
        <f>'[5]вспомогат'!K38</f>
        <v>147.89656582585985</v>
      </c>
      <c r="J41" s="36">
        <f>'[5]вспомогат'!L38</f>
        <v>1334006.5299999998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2001512</v>
      </c>
      <c r="D42" s="37">
        <f>'[5]вспомогат'!D39</f>
        <v>549576</v>
      </c>
      <c r="E42" s="32">
        <f>'[5]вспомогат'!G39</f>
        <v>3140955.62</v>
      </c>
      <c r="F42" s="37">
        <f>'[5]вспомогат'!H39</f>
        <v>535708.3300000001</v>
      </c>
      <c r="G42" s="38">
        <f>'[5]вспомогат'!I39</f>
        <v>97.47666018894567</v>
      </c>
      <c r="H42" s="34">
        <f>'[5]вспомогат'!J39</f>
        <v>-13867.669999999925</v>
      </c>
      <c r="I42" s="35">
        <f>'[5]вспомогат'!K39</f>
        <v>156.92914256821842</v>
      </c>
      <c r="J42" s="36">
        <f>'[5]вспомогат'!L39</f>
        <v>1139443.62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1821752</v>
      </c>
      <c r="D43" s="37">
        <f>'[5]вспомогат'!D40</f>
        <v>304102</v>
      </c>
      <c r="E43" s="32">
        <f>'[5]вспомогат'!G40</f>
        <v>3804233.38</v>
      </c>
      <c r="F43" s="37">
        <f>'[5]вспомогат'!H40</f>
        <v>357584.38999999966</v>
      </c>
      <c r="G43" s="38">
        <f>'[5]вспомогат'!I40</f>
        <v>117.5869905492235</v>
      </c>
      <c r="H43" s="34">
        <f>'[5]вспомогат'!J40</f>
        <v>53482.389999999665</v>
      </c>
      <c r="I43" s="35">
        <f>'[5]вспомогат'!K40</f>
        <v>208.82279146667605</v>
      </c>
      <c r="J43" s="36">
        <f>'[5]вспомогат'!L40</f>
        <v>1982481.38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2346891</v>
      </c>
      <c r="D44" s="37">
        <f>'[5]вспомогат'!D41</f>
        <v>473559</v>
      </c>
      <c r="E44" s="32">
        <f>'[5]вспомогат'!G41</f>
        <v>3467418.84</v>
      </c>
      <c r="F44" s="37">
        <f>'[5]вспомогат'!H41</f>
        <v>545865.1499999999</v>
      </c>
      <c r="G44" s="38">
        <f>'[5]вспомогат'!I41</f>
        <v>115.26866768449125</v>
      </c>
      <c r="H44" s="34">
        <f>'[5]вспомогат'!J41</f>
        <v>72306.1499999999</v>
      </c>
      <c r="I44" s="35">
        <f>'[5]вспомогат'!K41</f>
        <v>147.74520163058276</v>
      </c>
      <c r="J44" s="36">
        <f>'[5]вспомогат'!L41</f>
        <v>1120527.8399999999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18290226</v>
      </c>
      <c r="D45" s="40">
        <f>SUM(D39:D44)</f>
        <v>4397297</v>
      </c>
      <c r="E45" s="40">
        <f>SUM(E39:E44)</f>
        <v>25401278.999999996</v>
      </c>
      <c r="F45" s="40">
        <f>SUM(F39:F44)</f>
        <v>3645140.2699999996</v>
      </c>
      <c r="G45" s="41">
        <f>F45/D45*100</f>
        <v>82.89502096401493</v>
      </c>
      <c r="H45" s="40">
        <f>SUM(H39:H44)</f>
        <v>-752156.7300000004</v>
      </c>
      <c r="I45" s="42">
        <f>E45/C45*100</f>
        <v>138.8789783133352</v>
      </c>
      <c r="J45" s="40">
        <f>SUM(J39:J44)</f>
        <v>7111053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2353851839</v>
      </c>
      <c r="D46" s="52">
        <f>'[5]вспомогат'!D42</f>
        <v>486468970</v>
      </c>
      <c r="E46" s="52">
        <f>'[5]вспомогат'!G42</f>
        <v>2639956657.8500004</v>
      </c>
      <c r="F46" s="52">
        <f>'[5]вспомогат'!H42</f>
        <v>414836449.0699999</v>
      </c>
      <c r="G46" s="53">
        <f>'[5]вспомогат'!I42</f>
        <v>85.27500717466108</v>
      </c>
      <c r="H46" s="52">
        <f>'[5]вспомогат'!J42</f>
        <v>-70880364.19999993</v>
      </c>
      <c r="I46" s="53">
        <f>'[5]вспомогат'!K42</f>
        <v>112.15475052888408</v>
      </c>
      <c r="J46" s="52">
        <f>'[5]вспомогат'!L42</f>
        <v>286104818.8500004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24.05.2016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2016-05-25T06:09:01Z</cp:lastPrinted>
  <dcterms:created xsi:type="dcterms:W3CDTF">2016-05-25T06:08:32Z</dcterms:created>
  <dcterms:modified xsi:type="dcterms:W3CDTF">2016-05-25T06:09:03Z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