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6355" windowHeight="117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<sst xmlns="http://schemas.openxmlformats.org/spreadsheetml/2006/main" count="54" uniqueCount="49">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</sst>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19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19.05.2016</v>
          </cell>
        </row>
        <row r="6">
          <cell r="G6" t="str">
            <v>Фактично надійшло на 19.05.2016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633653494.08</v>
          </cell>
          <cell r="H10">
            <v>95932722.78000009</v>
          </cell>
          <cell r="I10">
            <v>75.8307194465535</v>
          </cell>
          <cell r="J10">
            <v>-30576327.21999991</v>
          </cell>
          <cell r="K10">
            <v>119.44731966424189</v>
          </cell>
          <cell r="L10">
            <v>103165664.08000004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1122927516.54</v>
          </cell>
          <cell r="H11">
            <v>142394814.01</v>
          </cell>
          <cell r="I11">
            <v>63.89428969308085</v>
          </cell>
          <cell r="J11">
            <v>-80465185.99000001</v>
          </cell>
          <cell r="K11">
            <v>96.31050491575502</v>
          </cell>
          <cell r="L11">
            <v>-43017483.46000004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87821191.86</v>
          </cell>
          <cell r="H12">
            <v>11317455.040000007</v>
          </cell>
          <cell r="I12">
            <v>70.1807538462989</v>
          </cell>
          <cell r="J12">
            <v>-4808696.959999993</v>
          </cell>
          <cell r="K12">
            <v>123.13470262910194</v>
          </cell>
          <cell r="L12">
            <v>16499955.86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154071152.54</v>
          </cell>
          <cell r="H13">
            <v>19563861.449999988</v>
          </cell>
          <cell r="I13">
            <v>77.34747003703283</v>
          </cell>
          <cell r="J13">
            <v>-5729611.550000012</v>
          </cell>
          <cell r="K13">
            <v>117.09045708589711</v>
          </cell>
          <cell r="L13">
            <v>22488138.53999999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115878902.2</v>
          </cell>
          <cell r="H14">
            <v>14057774.320000008</v>
          </cell>
          <cell r="I14">
            <v>56.99944986416903</v>
          </cell>
          <cell r="J14">
            <v>-10605225.679999992</v>
          </cell>
          <cell r="K14">
            <v>105.72217303639366</v>
          </cell>
          <cell r="L14">
            <v>6271902.200000003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16955825.61</v>
          </cell>
          <cell r="H15">
            <v>2294793.51</v>
          </cell>
          <cell r="I15">
            <v>75.95635873162982</v>
          </cell>
          <cell r="J15">
            <v>-726406.4900000002</v>
          </cell>
          <cell r="K15">
            <v>102.82988628920748</v>
          </cell>
          <cell r="L15">
            <v>466625.6099999994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12958951.02</v>
          </cell>
          <cell r="H16">
            <v>1132320.789999999</v>
          </cell>
          <cell r="I16">
            <v>53.790198326040574</v>
          </cell>
          <cell r="J16">
            <v>-972748.2100000009</v>
          </cell>
          <cell r="K16">
            <v>124.65173103904282</v>
          </cell>
          <cell r="L16">
            <v>2562825.0199999996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60457073.12</v>
          </cell>
          <cell r="H17">
            <v>6860862.129999995</v>
          </cell>
          <cell r="I17">
            <v>67.74410490525158</v>
          </cell>
          <cell r="J17">
            <v>-3266752.870000005</v>
          </cell>
          <cell r="K17">
            <v>125.22040068739923</v>
          </cell>
          <cell r="L17">
            <v>12176543.119999997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5638533.83</v>
          </cell>
          <cell r="H18">
            <v>581203.8300000001</v>
          </cell>
          <cell r="I18">
            <v>58.7041962315225</v>
          </cell>
          <cell r="J18">
            <v>-408851.1699999999</v>
          </cell>
          <cell r="K18">
            <v>113.67392964495883</v>
          </cell>
          <cell r="L18">
            <v>678263.8300000001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4100075.11</v>
          </cell>
          <cell r="H19">
            <v>371390.33999999985</v>
          </cell>
          <cell r="I19">
            <v>73.83725956042424</v>
          </cell>
          <cell r="J19">
            <v>-131594.66000000015</v>
          </cell>
          <cell r="K19">
            <v>159.7284164113656</v>
          </cell>
          <cell r="L19">
            <v>1533171.1099999999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30059212</v>
          </cell>
          <cell r="H20">
            <v>3659995.460000001</v>
          </cell>
          <cell r="I20">
            <v>74.77168478588409</v>
          </cell>
          <cell r="J20">
            <v>-1234899.539999999</v>
          </cell>
          <cell r="K20">
            <v>139.08964229287372</v>
          </cell>
          <cell r="L20">
            <v>8447817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22223030.4</v>
          </cell>
          <cell r="H21">
            <v>2789883.25</v>
          </cell>
          <cell r="I21">
            <v>74.04983975103349</v>
          </cell>
          <cell r="J21">
            <v>-977691.75</v>
          </cell>
          <cell r="K21">
            <v>126.14956221228893</v>
          </cell>
          <cell r="L21">
            <v>4606615.3999999985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32504600.8</v>
          </cell>
          <cell r="H22">
            <v>3901040.6900000013</v>
          </cell>
          <cell r="I22">
            <v>72.63721913886042</v>
          </cell>
          <cell r="J22">
            <v>-1469540.3099999987</v>
          </cell>
          <cell r="K22">
            <v>137.1496703768348</v>
          </cell>
          <cell r="L22">
            <v>8804506.8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15530435.03</v>
          </cell>
          <cell r="H23">
            <v>1863780.83</v>
          </cell>
          <cell r="I23">
            <v>66.62665844459936</v>
          </cell>
          <cell r="J23">
            <v>-933569.1699999999</v>
          </cell>
          <cell r="K23">
            <v>131.87229235259778</v>
          </cell>
          <cell r="L23">
            <v>3753560.0299999993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8897662.94</v>
          </cell>
          <cell r="H24">
            <v>992571.0999999996</v>
          </cell>
          <cell r="I24">
            <v>86.19682557877995</v>
          </cell>
          <cell r="J24">
            <v>-158945.90000000037</v>
          </cell>
          <cell r="K24">
            <v>144.2570132187102</v>
          </cell>
          <cell r="L24">
            <v>2729738.9399999995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37956757.17</v>
          </cell>
          <cell r="H25">
            <v>4681175.110000003</v>
          </cell>
          <cell r="I25">
            <v>128.43188124679352</v>
          </cell>
          <cell r="J25">
            <v>1036305.1100000031</v>
          </cell>
          <cell r="K25">
            <v>153.50582983743413</v>
          </cell>
          <cell r="L25">
            <v>13230167.170000002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15267700.94</v>
          </cell>
          <cell r="H26">
            <v>2201015.5599999987</v>
          </cell>
          <cell r="I26">
            <v>88.15282331351338</v>
          </cell>
          <cell r="J26">
            <v>-295802.44000000134</v>
          </cell>
          <cell r="K26">
            <v>136.47194815466074</v>
          </cell>
          <cell r="L26">
            <v>4080272.9399999995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10084901.1</v>
          </cell>
          <cell r="H27">
            <v>1301355.7799999993</v>
          </cell>
          <cell r="I27">
            <v>82.7969300344076</v>
          </cell>
          <cell r="J27">
            <v>-270388.22000000067</v>
          </cell>
          <cell r="K27">
            <v>146.1095590490514</v>
          </cell>
          <cell r="L27">
            <v>3182614.0999999996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21138395.88</v>
          </cell>
          <cell r="H28">
            <v>2200700.1499999985</v>
          </cell>
          <cell r="I28">
            <v>68.40512135404018</v>
          </cell>
          <cell r="J28">
            <v>-1016456.8500000015</v>
          </cell>
          <cell r="K28">
            <v>127.98233661291263</v>
          </cell>
          <cell r="L28">
            <v>4621744.879999999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37683933.44</v>
          </cell>
          <cell r="H29">
            <v>4535377.349999998</v>
          </cell>
          <cell r="I29">
            <v>76.25488280675322</v>
          </cell>
          <cell r="J29">
            <v>-1412277.6500000022</v>
          </cell>
          <cell r="K29">
            <v>120.28007726996807</v>
          </cell>
          <cell r="L29">
            <v>6353779.439999998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16036190.38</v>
          </cell>
          <cell r="H30">
            <v>1870635.9000000004</v>
          </cell>
          <cell r="I30">
            <v>86.52011810837888</v>
          </cell>
          <cell r="J30">
            <v>-291446.0999999996</v>
          </cell>
          <cell r="K30">
            <v>151.39607673941512</v>
          </cell>
          <cell r="L30">
            <v>5443980.380000001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16751704.31</v>
          </cell>
          <cell r="H31">
            <v>1945478.8100000005</v>
          </cell>
          <cell r="I31">
            <v>70.64136778863788</v>
          </cell>
          <cell r="J31">
            <v>-808543.1899999995</v>
          </cell>
          <cell r="K31">
            <v>114.07830471144496</v>
          </cell>
          <cell r="L31">
            <v>2067313.3100000005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6849701.65</v>
          </cell>
          <cell r="H32">
            <v>787945.71</v>
          </cell>
          <cell r="I32">
            <v>61.06794975032492</v>
          </cell>
          <cell r="J32">
            <v>-502331.29000000004</v>
          </cell>
          <cell r="K32">
            <v>133.9384941333362</v>
          </cell>
          <cell r="L32">
            <v>1735636.6500000004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12543825.93</v>
          </cell>
          <cell r="H33">
            <v>1073668.1999999993</v>
          </cell>
          <cell r="I33">
            <v>49.83118530444703</v>
          </cell>
          <cell r="J33">
            <v>-1080942.8000000007</v>
          </cell>
          <cell r="K33">
            <v>125.47140884621717</v>
          </cell>
          <cell r="L33">
            <v>2546467.9299999997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11032158.82</v>
          </cell>
          <cell r="H34">
            <v>1080357.4700000007</v>
          </cell>
          <cell r="I34">
            <v>57.863635365478125</v>
          </cell>
          <cell r="J34">
            <v>-786717.5299999993</v>
          </cell>
          <cell r="K34">
            <v>121.5287910141372</v>
          </cell>
          <cell r="L34">
            <v>1954343.8200000003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25865379.56</v>
          </cell>
          <cell r="H35">
            <v>2132056.639999997</v>
          </cell>
          <cell r="I35">
            <v>44.55853094509847</v>
          </cell>
          <cell r="J35">
            <v>-2652788.360000003</v>
          </cell>
          <cell r="K35">
            <v>112.83666050091239</v>
          </cell>
          <cell r="L35">
            <v>2942528.5599999987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2648602.64</v>
          </cell>
          <cell r="H36">
            <v>161243.11000000034</v>
          </cell>
          <cell r="I36">
            <v>28.793669586335653</v>
          </cell>
          <cell r="J36">
            <v>-398751.88999999966</v>
          </cell>
          <cell r="K36">
            <v>104.7574136185293</v>
          </cell>
          <cell r="L36">
            <v>120282.64000000013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7809723.79</v>
          </cell>
          <cell r="H37">
            <v>1050576.2000000002</v>
          </cell>
          <cell r="I37">
            <v>53.52809932219643</v>
          </cell>
          <cell r="J37">
            <v>-912086.7999999998</v>
          </cell>
          <cell r="K37">
            <v>114.73803894443735</v>
          </cell>
          <cell r="L37">
            <v>1003154.79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3952319.26</v>
          </cell>
          <cell r="H38">
            <v>416137.61999999965</v>
          </cell>
          <cell r="I38">
            <v>76.02047855141187</v>
          </cell>
          <cell r="J38">
            <v>-131264.38000000035</v>
          </cell>
          <cell r="K38">
            <v>141.90524209908006</v>
          </cell>
          <cell r="L38">
            <v>1167137.2599999998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3004527.64</v>
          </cell>
          <cell r="H39">
            <v>399280.3500000001</v>
          </cell>
          <cell r="I39">
            <v>72.65243569588193</v>
          </cell>
          <cell r="J39">
            <v>-150295.6499999999</v>
          </cell>
          <cell r="K39">
            <v>150.1128966501325</v>
          </cell>
          <cell r="L39">
            <v>1003015.6400000001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3769031</v>
          </cell>
          <cell r="H40">
            <v>322382.0099999998</v>
          </cell>
          <cell r="I40">
            <v>106.0111442871141</v>
          </cell>
          <cell r="J40">
            <v>18280.009999999776</v>
          </cell>
          <cell r="K40">
            <v>206.89045490275296</v>
          </cell>
          <cell r="L40">
            <v>1947279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3351560.04</v>
          </cell>
          <cell r="H41">
            <v>430006.3500000001</v>
          </cell>
          <cell r="I41">
            <v>90.8031206248852</v>
          </cell>
          <cell r="J41">
            <v>-43552.64999999991</v>
          </cell>
          <cell r="K41">
            <v>142.8085087888615</v>
          </cell>
          <cell r="L41">
            <v>1004669.04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2559424070.6300006</v>
          </cell>
          <cell r="H42">
            <v>334303861.85</v>
          </cell>
          <cell r="I42">
            <v>68.72049040455757</v>
          </cell>
          <cell r="J42">
            <v>-150547436.78999987</v>
          </cell>
          <cell r="K42">
            <v>108.73343972734217</v>
          </cell>
          <cell r="L42">
            <v>205572231.6300006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19.05.2016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530487830</v>
      </c>
      <c r="D10" s="32">
        <f>'[5]вспомогат'!D10</f>
        <v>126509050</v>
      </c>
      <c r="E10" s="32">
        <f>'[5]вспомогат'!G10</f>
        <v>633653494.08</v>
      </c>
      <c r="F10" s="32">
        <f>'[5]вспомогат'!H10</f>
        <v>95932722.78000009</v>
      </c>
      <c r="G10" s="33">
        <f>'[5]вспомогат'!I10</f>
        <v>75.8307194465535</v>
      </c>
      <c r="H10" s="34">
        <f>'[5]вспомогат'!J10</f>
        <v>-30576327.21999991</v>
      </c>
      <c r="I10" s="35">
        <f>'[5]вспомогат'!K10</f>
        <v>119.44731966424189</v>
      </c>
      <c r="J10" s="36">
        <f>'[5]вспомогат'!L10</f>
        <v>103165664.08000004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1165945000</v>
      </c>
      <c r="D12" s="37">
        <f>'[5]вспомогат'!D11</f>
        <v>222860000</v>
      </c>
      <c r="E12" s="32">
        <f>'[5]вспомогат'!G11</f>
        <v>1122927516.54</v>
      </c>
      <c r="F12" s="37">
        <f>'[5]вспомогат'!H11</f>
        <v>142394814.01</v>
      </c>
      <c r="G12" s="38">
        <f>'[5]вспомогат'!I11</f>
        <v>63.89428969308085</v>
      </c>
      <c r="H12" s="34">
        <f>'[5]вспомогат'!J11</f>
        <v>-80465185.99000001</v>
      </c>
      <c r="I12" s="35">
        <f>'[5]вспомогат'!K11</f>
        <v>96.31050491575502</v>
      </c>
      <c r="J12" s="36">
        <f>'[5]вспомогат'!L11</f>
        <v>-43017483.46000004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71321236</v>
      </c>
      <c r="D13" s="37">
        <f>'[5]вспомогат'!D12</f>
        <v>16126152</v>
      </c>
      <c r="E13" s="32">
        <f>'[5]вспомогат'!G12</f>
        <v>87821191.86</v>
      </c>
      <c r="F13" s="37">
        <f>'[5]вспомогат'!H12</f>
        <v>11317455.040000007</v>
      </c>
      <c r="G13" s="38">
        <f>'[5]вспомогат'!I12</f>
        <v>70.1807538462989</v>
      </c>
      <c r="H13" s="34">
        <f>'[5]вспомогат'!J12</f>
        <v>-4808696.959999993</v>
      </c>
      <c r="I13" s="35">
        <f>'[5]вспомогат'!K12</f>
        <v>123.13470262910194</v>
      </c>
      <c r="J13" s="36">
        <f>'[5]вспомогат'!L12</f>
        <v>16499955.86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131583014</v>
      </c>
      <c r="D14" s="37">
        <f>'[5]вспомогат'!D13</f>
        <v>25293473</v>
      </c>
      <c r="E14" s="32">
        <f>'[5]вспомогат'!G13</f>
        <v>154071152.54</v>
      </c>
      <c r="F14" s="37">
        <f>'[5]вспомогат'!H13</f>
        <v>19563861.449999988</v>
      </c>
      <c r="G14" s="38">
        <f>'[5]вспомогат'!I13</f>
        <v>77.34747003703283</v>
      </c>
      <c r="H14" s="34">
        <f>'[5]вспомогат'!J13</f>
        <v>-5729611.550000012</v>
      </c>
      <c r="I14" s="35">
        <f>'[5]вспомогат'!K13</f>
        <v>117.09045708589711</v>
      </c>
      <c r="J14" s="36">
        <f>'[5]вспомогат'!L13</f>
        <v>22488138.53999999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109607000</v>
      </c>
      <c r="D15" s="37">
        <f>'[5]вспомогат'!D14</f>
        <v>24663000</v>
      </c>
      <c r="E15" s="32">
        <f>'[5]вспомогат'!G14</f>
        <v>115878902.2</v>
      </c>
      <c r="F15" s="37">
        <f>'[5]вспомогат'!H14</f>
        <v>14057774.320000008</v>
      </c>
      <c r="G15" s="38">
        <f>'[5]вспомогат'!I14</f>
        <v>56.99944986416903</v>
      </c>
      <c r="H15" s="34">
        <f>'[5]вспомогат'!J14</f>
        <v>-10605225.679999992</v>
      </c>
      <c r="I15" s="35">
        <f>'[5]вспомогат'!K14</f>
        <v>105.72217303639366</v>
      </c>
      <c r="J15" s="36">
        <f>'[5]вспомогат'!L14</f>
        <v>6271902.200000003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16489200</v>
      </c>
      <c r="D16" s="37">
        <f>'[5]вспомогат'!D15</f>
        <v>3021200</v>
      </c>
      <c r="E16" s="32">
        <f>'[5]вспомогат'!G15</f>
        <v>16955825.61</v>
      </c>
      <c r="F16" s="37">
        <f>'[5]вспомогат'!H15</f>
        <v>2294793.51</v>
      </c>
      <c r="G16" s="38">
        <f>'[5]вспомогат'!I15</f>
        <v>75.95635873162982</v>
      </c>
      <c r="H16" s="34">
        <f>'[5]вспомогат'!J15</f>
        <v>-726406.4900000002</v>
      </c>
      <c r="I16" s="35">
        <f>'[5]вспомогат'!K15</f>
        <v>102.82988628920748</v>
      </c>
      <c r="J16" s="36">
        <f>'[5]вспомогат'!L15</f>
        <v>466625.6099999994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1494945450</v>
      </c>
      <c r="D17" s="40">
        <f>SUM(D12:D16)</f>
        <v>291963825</v>
      </c>
      <c r="E17" s="40">
        <f>SUM(E12:E16)</f>
        <v>1497654588.7499998</v>
      </c>
      <c r="F17" s="40">
        <f>SUM(F12:F16)</f>
        <v>189628698.32999998</v>
      </c>
      <c r="G17" s="41">
        <f>F17/D17*100</f>
        <v>64.94938142764775</v>
      </c>
      <c r="H17" s="40">
        <f>SUM(H12:H16)</f>
        <v>-102335126.67</v>
      </c>
      <c r="I17" s="42">
        <f>E17/C17*100</f>
        <v>100.18121990671966</v>
      </c>
      <c r="J17" s="40">
        <f>SUM(J12:J16)</f>
        <v>2709138.7499999553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10396126</v>
      </c>
      <c r="D18" s="44">
        <f>'[5]вспомогат'!D16</f>
        <v>2105069</v>
      </c>
      <c r="E18" s="43">
        <f>'[5]вспомогат'!G16</f>
        <v>12958951.02</v>
      </c>
      <c r="F18" s="44">
        <f>'[5]вспомогат'!H16</f>
        <v>1132320.789999999</v>
      </c>
      <c r="G18" s="45">
        <f>'[5]вспомогат'!I16</f>
        <v>53.790198326040574</v>
      </c>
      <c r="H18" s="46">
        <f>'[5]вспомогат'!J16</f>
        <v>-972748.2100000009</v>
      </c>
      <c r="I18" s="47">
        <f>'[5]вспомогат'!K16</f>
        <v>124.65173103904282</v>
      </c>
      <c r="J18" s="48">
        <f>'[5]вспомогат'!L16</f>
        <v>2562825.0199999996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48280530</v>
      </c>
      <c r="D19" s="37">
        <f>'[5]вспомогат'!D17</f>
        <v>10127615</v>
      </c>
      <c r="E19" s="32">
        <f>'[5]вспомогат'!G17</f>
        <v>60457073.12</v>
      </c>
      <c r="F19" s="37">
        <f>'[5]вспомогат'!H17</f>
        <v>6860862.129999995</v>
      </c>
      <c r="G19" s="38">
        <f>'[5]вспомогат'!I17</f>
        <v>67.74410490525158</v>
      </c>
      <c r="H19" s="34">
        <f>'[5]вспомогат'!J17</f>
        <v>-3266752.870000005</v>
      </c>
      <c r="I19" s="35">
        <f>'[5]вспомогат'!K17</f>
        <v>125.22040068739923</v>
      </c>
      <c r="J19" s="36">
        <f>'[5]вспомогат'!L17</f>
        <v>12176543.119999997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4960270</v>
      </c>
      <c r="D20" s="37">
        <f>'[5]вспомогат'!D18</f>
        <v>990055</v>
      </c>
      <c r="E20" s="32">
        <f>'[5]вспомогат'!G18</f>
        <v>5638533.83</v>
      </c>
      <c r="F20" s="37">
        <f>'[5]вспомогат'!H18</f>
        <v>581203.8300000001</v>
      </c>
      <c r="G20" s="38">
        <f>'[5]вспомогат'!I18</f>
        <v>58.7041962315225</v>
      </c>
      <c r="H20" s="34">
        <f>'[5]вспомогат'!J18</f>
        <v>-408851.1699999999</v>
      </c>
      <c r="I20" s="35">
        <f>'[5]вспомогат'!K18</f>
        <v>113.67392964495883</v>
      </c>
      <c r="J20" s="36">
        <f>'[5]вспомогат'!L18</f>
        <v>678263.8300000001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2566904</v>
      </c>
      <c r="D21" s="37">
        <f>'[5]вспомогат'!D19</f>
        <v>502985</v>
      </c>
      <c r="E21" s="32">
        <f>'[5]вспомогат'!G19</f>
        <v>4100075.11</v>
      </c>
      <c r="F21" s="37">
        <f>'[5]вспомогат'!H19</f>
        <v>371390.33999999985</v>
      </c>
      <c r="G21" s="38">
        <f>'[5]вспомогат'!I19</f>
        <v>73.83725956042424</v>
      </c>
      <c r="H21" s="34">
        <f>'[5]вспомогат'!J19</f>
        <v>-131594.66000000015</v>
      </c>
      <c r="I21" s="35">
        <f>'[5]вспомогат'!K19</f>
        <v>159.7284164113656</v>
      </c>
      <c r="J21" s="36">
        <f>'[5]вспомогат'!L19</f>
        <v>1533171.1099999999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21611395</v>
      </c>
      <c r="D22" s="37">
        <f>'[5]вспомогат'!D20</f>
        <v>4894895</v>
      </c>
      <c r="E22" s="32">
        <f>'[5]вспомогат'!G20</f>
        <v>30059212</v>
      </c>
      <c r="F22" s="37">
        <f>'[5]вспомогат'!H20</f>
        <v>3659995.460000001</v>
      </c>
      <c r="G22" s="38">
        <f>'[5]вспомогат'!I20</f>
        <v>74.77168478588409</v>
      </c>
      <c r="H22" s="34">
        <f>'[5]вспомогат'!J20</f>
        <v>-1234899.539999999</v>
      </c>
      <c r="I22" s="35">
        <f>'[5]вспомогат'!K20</f>
        <v>139.08964229287372</v>
      </c>
      <c r="J22" s="36">
        <f>'[5]вспомогат'!L20</f>
        <v>8447817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17616415</v>
      </c>
      <c r="D23" s="37">
        <f>'[5]вспомогат'!D21</f>
        <v>3767575</v>
      </c>
      <c r="E23" s="32">
        <f>'[5]вспомогат'!G21</f>
        <v>22223030.4</v>
      </c>
      <c r="F23" s="37">
        <f>'[5]вспомогат'!H21</f>
        <v>2789883.25</v>
      </c>
      <c r="G23" s="38">
        <f>'[5]вспомогат'!I21</f>
        <v>74.04983975103349</v>
      </c>
      <c r="H23" s="34">
        <f>'[5]вспомогат'!J21</f>
        <v>-977691.75</v>
      </c>
      <c r="I23" s="35">
        <f>'[5]вспомогат'!K21</f>
        <v>126.14956221228893</v>
      </c>
      <c r="J23" s="36">
        <f>'[5]вспомогат'!L21</f>
        <v>4606615.3999999985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23700094</v>
      </c>
      <c r="D24" s="37">
        <f>'[5]вспомогат'!D22</f>
        <v>5370581</v>
      </c>
      <c r="E24" s="32">
        <f>'[5]вспомогат'!G22</f>
        <v>32504600.8</v>
      </c>
      <c r="F24" s="37">
        <f>'[5]вспомогат'!H22</f>
        <v>3901040.6900000013</v>
      </c>
      <c r="G24" s="38">
        <f>'[5]вспомогат'!I22</f>
        <v>72.63721913886042</v>
      </c>
      <c r="H24" s="34">
        <f>'[5]вспомогат'!J22</f>
        <v>-1469540.3099999987</v>
      </c>
      <c r="I24" s="35">
        <f>'[5]вспомогат'!K22</f>
        <v>137.1496703768348</v>
      </c>
      <c r="J24" s="36">
        <f>'[5]вспомогат'!L22</f>
        <v>8804506.8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11776875</v>
      </c>
      <c r="D25" s="37">
        <f>'[5]вспомогат'!D23</f>
        <v>2797350</v>
      </c>
      <c r="E25" s="32">
        <f>'[5]вспомогат'!G23</f>
        <v>15530435.03</v>
      </c>
      <c r="F25" s="37">
        <f>'[5]вспомогат'!H23</f>
        <v>1863780.83</v>
      </c>
      <c r="G25" s="38">
        <f>'[5]вспомогат'!I23</f>
        <v>66.62665844459936</v>
      </c>
      <c r="H25" s="34">
        <f>'[5]вспомогат'!J23</f>
        <v>-933569.1699999999</v>
      </c>
      <c r="I25" s="35">
        <f>'[5]вспомогат'!K23</f>
        <v>131.87229235259778</v>
      </c>
      <c r="J25" s="36">
        <f>'[5]вспомогат'!L23</f>
        <v>3753560.0299999993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6167924</v>
      </c>
      <c r="D26" s="37">
        <f>'[5]вспомогат'!D24</f>
        <v>1151517</v>
      </c>
      <c r="E26" s="32">
        <f>'[5]вспомогат'!G24</f>
        <v>8897662.94</v>
      </c>
      <c r="F26" s="37">
        <f>'[5]вспомогат'!H24</f>
        <v>992571.0999999996</v>
      </c>
      <c r="G26" s="38">
        <f>'[5]вспомогат'!I24</f>
        <v>86.19682557877995</v>
      </c>
      <c r="H26" s="34">
        <f>'[5]вспомогат'!J24</f>
        <v>-158945.90000000037</v>
      </c>
      <c r="I26" s="35">
        <f>'[5]вспомогат'!K24</f>
        <v>144.2570132187102</v>
      </c>
      <c r="J26" s="36">
        <f>'[5]вспомогат'!L24</f>
        <v>2729738.9399999995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24726590</v>
      </c>
      <c r="D27" s="37">
        <f>'[5]вспомогат'!D25</f>
        <v>3644870</v>
      </c>
      <c r="E27" s="32">
        <f>'[5]вспомогат'!G25</f>
        <v>37956757.17</v>
      </c>
      <c r="F27" s="37">
        <f>'[5]вспомогат'!H25</f>
        <v>4681175.110000003</v>
      </c>
      <c r="G27" s="38">
        <f>'[5]вспомогат'!I25</f>
        <v>128.43188124679352</v>
      </c>
      <c r="H27" s="34">
        <f>'[5]вспомогат'!J25</f>
        <v>1036305.1100000031</v>
      </c>
      <c r="I27" s="35">
        <f>'[5]вспомогат'!K25</f>
        <v>153.50582983743413</v>
      </c>
      <c r="J27" s="36">
        <f>'[5]вспомогат'!L25</f>
        <v>13230167.170000002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11187428</v>
      </c>
      <c r="D28" s="37">
        <f>'[5]вспомогат'!D26</f>
        <v>2496818</v>
      </c>
      <c r="E28" s="32">
        <f>'[5]вспомогат'!G26</f>
        <v>15267700.94</v>
      </c>
      <c r="F28" s="37">
        <f>'[5]вспомогат'!H26</f>
        <v>2201015.5599999987</v>
      </c>
      <c r="G28" s="38">
        <f>'[5]вспомогат'!I26</f>
        <v>88.15282331351338</v>
      </c>
      <c r="H28" s="34">
        <f>'[5]вспомогат'!J26</f>
        <v>-295802.44000000134</v>
      </c>
      <c r="I28" s="35">
        <f>'[5]вспомогат'!K26</f>
        <v>136.47194815466074</v>
      </c>
      <c r="J28" s="36">
        <f>'[5]вспомогат'!L26</f>
        <v>4080272.9399999995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6902287</v>
      </c>
      <c r="D29" s="37">
        <f>'[5]вспомогат'!D27</f>
        <v>1571744</v>
      </c>
      <c r="E29" s="32">
        <f>'[5]вспомогат'!G27</f>
        <v>10084901.1</v>
      </c>
      <c r="F29" s="37">
        <f>'[5]вспомогат'!H27</f>
        <v>1301355.7799999993</v>
      </c>
      <c r="G29" s="38">
        <f>'[5]вспомогат'!I27</f>
        <v>82.7969300344076</v>
      </c>
      <c r="H29" s="34">
        <f>'[5]вспомогат'!J27</f>
        <v>-270388.22000000067</v>
      </c>
      <c r="I29" s="35">
        <f>'[5]вспомогат'!K27</f>
        <v>146.1095590490514</v>
      </c>
      <c r="J29" s="36">
        <f>'[5]вспомогат'!L27</f>
        <v>3182614.0999999996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16516651</v>
      </c>
      <c r="D30" s="37">
        <f>'[5]вспомогат'!D28</f>
        <v>3217157</v>
      </c>
      <c r="E30" s="32">
        <f>'[5]вспомогат'!G28</f>
        <v>21138395.88</v>
      </c>
      <c r="F30" s="37">
        <f>'[5]вспомогат'!H28</f>
        <v>2200700.1499999985</v>
      </c>
      <c r="G30" s="38">
        <f>'[5]вспомогат'!I28</f>
        <v>68.40512135404018</v>
      </c>
      <c r="H30" s="34">
        <f>'[5]вспомогат'!J28</f>
        <v>-1016456.8500000015</v>
      </c>
      <c r="I30" s="35">
        <f>'[5]вспомогат'!K28</f>
        <v>127.98233661291263</v>
      </c>
      <c r="J30" s="36">
        <f>'[5]вспомогат'!L28</f>
        <v>4621744.879999999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31330154</v>
      </c>
      <c r="D31" s="37">
        <f>'[5]вспомогат'!D29</f>
        <v>5947655</v>
      </c>
      <c r="E31" s="32">
        <f>'[5]вспомогат'!G29</f>
        <v>37683933.44</v>
      </c>
      <c r="F31" s="37">
        <f>'[5]вспомогат'!H29</f>
        <v>4535377.349999998</v>
      </c>
      <c r="G31" s="38">
        <f>'[5]вспомогат'!I29</f>
        <v>76.25488280675322</v>
      </c>
      <c r="H31" s="34">
        <f>'[5]вспомогат'!J29</f>
        <v>-1412277.6500000022</v>
      </c>
      <c r="I31" s="35">
        <f>'[5]вспомогат'!K29</f>
        <v>120.28007726996807</v>
      </c>
      <c r="J31" s="36">
        <f>'[5]вспомогат'!L29</f>
        <v>6353779.439999998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10592210</v>
      </c>
      <c r="D32" s="37">
        <f>'[5]вспомогат'!D30</f>
        <v>2162082</v>
      </c>
      <c r="E32" s="32">
        <f>'[5]вспомогат'!G30</f>
        <v>16036190.38</v>
      </c>
      <c r="F32" s="37">
        <f>'[5]вспомогат'!H30</f>
        <v>1870635.9000000004</v>
      </c>
      <c r="G32" s="38">
        <f>'[5]вспомогат'!I30</f>
        <v>86.52011810837888</v>
      </c>
      <c r="H32" s="34">
        <f>'[5]вспомогат'!J30</f>
        <v>-291446.0999999996</v>
      </c>
      <c r="I32" s="35">
        <f>'[5]вспомогат'!K30</f>
        <v>151.39607673941512</v>
      </c>
      <c r="J32" s="36">
        <f>'[5]вспомогат'!L30</f>
        <v>5443980.380000001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14684391</v>
      </c>
      <c r="D33" s="37">
        <f>'[5]вспомогат'!D31</f>
        <v>2754022</v>
      </c>
      <c r="E33" s="32">
        <f>'[5]вспомогат'!G31</f>
        <v>16751704.31</v>
      </c>
      <c r="F33" s="37">
        <f>'[5]вспомогат'!H31</f>
        <v>1945478.8100000005</v>
      </c>
      <c r="G33" s="38">
        <f>'[5]вспомогат'!I31</f>
        <v>70.64136778863788</v>
      </c>
      <c r="H33" s="34">
        <f>'[5]вспомогат'!J31</f>
        <v>-808543.1899999995</v>
      </c>
      <c r="I33" s="35">
        <f>'[5]вспомогат'!K31</f>
        <v>114.07830471144496</v>
      </c>
      <c r="J33" s="36">
        <f>'[5]вспомогат'!L31</f>
        <v>2067313.3100000005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5114065</v>
      </c>
      <c r="D34" s="37">
        <f>'[5]вспомогат'!D32</f>
        <v>1290277</v>
      </c>
      <c r="E34" s="32">
        <f>'[5]вспомогат'!G32</f>
        <v>6849701.65</v>
      </c>
      <c r="F34" s="37">
        <f>'[5]вспомогат'!H32</f>
        <v>787945.71</v>
      </c>
      <c r="G34" s="38">
        <f>'[5]вспомогат'!I32</f>
        <v>61.06794975032492</v>
      </c>
      <c r="H34" s="34">
        <f>'[5]вспомогат'!J32</f>
        <v>-502331.29000000004</v>
      </c>
      <c r="I34" s="35">
        <f>'[5]вспомогат'!K32</f>
        <v>133.9384941333362</v>
      </c>
      <c r="J34" s="36">
        <f>'[5]вспомогат'!L32</f>
        <v>1735636.6500000004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9997358</v>
      </c>
      <c r="D35" s="37">
        <f>'[5]вспомогат'!D33</f>
        <v>2154611</v>
      </c>
      <c r="E35" s="32">
        <f>'[5]вспомогат'!G33</f>
        <v>12543825.93</v>
      </c>
      <c r="F35" s="37">
        <f>'[5]вспомогат'!H33</f>
        <v>1073668.1999999993</v>
      </c>
      <c r="G35" s="38">
        <f>'[5]вспомогат'!I33</f>
        <v>49.83118530444703</v>
      </c>
      <c r="H35" s="34">
        <f>'[5]вспомогат'!J33</f>
        <v>-1080942.8000000007</v>
      </c>
      <c r="I35" s="35">
        <f>'[5]вспомогат'!K33</f>
        <v>125.47140884621717</v>
      </c>
      <c r="J35" s="36">
        <f>'[5]вспомогат'!L33</f>
        <v>2546467.9299999997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9077815</v>
      </c>
      <c r="D36" s="37">
        <f>'[5]вспомогат'!D34</f>
        <v>1867075</v>
      </c>
      <c r="E36" s="32">
        <f>'[5]вспомогат'!G34</f>
        <v>11032158.82</v>
      </c>
      <c r="F36" s="37">
        <f>'[5]вспомогат'!H34</f>
        <v>1080357.4700000007</v>
      </c>
      <c r="G36" s="38">
        <f>'[5]вспомогат'!I34</f>
        <v>57.863635365478125</v>
      </c>
      <c r="H36" s="34">
        <f>'[5]вспомогат'!J34</f>
        <v>-786717.5299999993</v>
      </c>
      <c r="I36" s="35">
        <f>'[5]вспомогат'!K34</f>
        <v>121.5287910141372</v>
      </c>
      <c r="J36" s="36">
        <f>'[5]вспомогат'!L34</f>
        <v>1954343.8200000003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22922851</v>
      </c>
      <c r="D37" s="37">
        <f>'[5]вспомогат'!D35</f>
        <v>4784845</v>
      </c>
      <c r="E37" s="32">
        <f>'[5]вспомогат'!G35</f>
        <v>25865379.56</v>
      </c>
      <c r="F37" s="37">
        <f>'[5]вспомогат'!H35</f>
        <v>2132056.639999997</v>
      </c>
      <c r="G37" s="38">
        <f>'[5]вспомогат'!I35</f>
        <v>44.55853094509847</v>
      </c>
      <c r="H37" s="34">
        <f>'[5]вспомогат'!J35</f>
        <v>-2652788.360000003</v>
      </c>
      <c r="I37" s="35">
        <f>'[5]вспомогат'!K35</f>
        <v>112.83666050091239</v>
      </c>
      <c r="J37" s="36">
        <f>'[5]вспомогат'!L35</f>
        <v>2942528.5599999987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310128333</v>
      </c>
      <c r="D38" s="40">
        <f>SUM(D18:D37)</f>
        <v>63598798</v>
      </c>
      <c r="E38" s="40">
        <f>SUM(E18:E37)</f>
        <v>403580223.43</v>
      </c>
      <c r="F38" s="40">
        <f>SUM(F18:F37)</f>
        <v>45962815.099999994</v>
      </c>
      <c r="G38" s="41">
        <f>F38/D38*100</f>
        <v>72.26994305772885</v>
      </c>
      <c r="H38" s="40">
        <f>SUM(H18:H37)</f>
        <v>-17635982.900000006</v>
      </c>
      <c r="I38" s="42">
        <f>E38/C38*100</f>
        <v>130.13329660208763</v>
      </c>
      <c r="J38" s="40">
        <f>SUM(J18:J37)</f>
        <v>93451890.43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2528320</v>
      </c>
      <c r="D39" s="37">
        <f>'[5]вспомогат'!D36</f>
        <v>559995</v>
      </c>
      <c r="E39" s="32">
        <f>'[5]вспомогат'!G36</f>
        <v>2648602.64</v>
      </c>
      <c r="F39" s="37">
        <f>'[5]вспомогат'!H36</f>
        <v>161243.11000000034</v>
      </c>
      <c r="G39" s="38">
        <f>'[5]вспомогат'!I36</f>
        <v>28.793669586335653</v>
      </c>
      <c r="H39" s="34">
        <f>'[5]вспомогат'!J36</f>
        <v>-398751.88999999966</v>
      </c>
      <c r="I39" s="35">
        <f>'[5]вспомогат'!K36</f>
        <v>104.7574136185293</v>
      </c>
      <c r="J39" s="36">
        <f>'[5]вспомогат'!L36</f>
        <v>120282.64000000013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6806569</v>
      </c>
      <c r="D40" s="37">
        <f>'[5]вспомогат'!D37</f>
        <v>1962663</v>
      </c>
      <c r="E40" s="32">
        <f>'[5]вспомогат'!G37</f>
        <v>7809723.79</v>
      </c>
      <c r="F40" s="37">
        <f>'[5]вспомогат'!H37</f>
        <v>1050576.2000000002</v>
      </c>
      <c r="G40" s="38">
        <f>'[5]вспомогат'!I37</f>
        <v>53.52809932219643</v>
      </c>
      <c r="H40" s="34">
        <f>'[5]вспомогат'!J37</f>
        <v>-912086.7999999998</v>
      </c>
      <c r="I40" s="35">
        <f>'[5]вспомогат'!K37</f>
        <v>114.73803894443735</v>
      </c>
      <c r="J40" s="36">
        <f>'[5]вспомогат'!L37</f>
        <v>1003154.79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2785182</v>
      </c>
      <c r="D41" s="37">
        <f>'[5]вспомогат'!D38</f>
        <v>547402</v>
      </c>
      <c r="E41" s="32">
        <f>'[5]вспомогат'!G38</f>
        <v>3952319.26</v>
      </c>
      <c r="F41" s="37">
        <f>'[5]вспомогат'!H38</f>
        <v>416137.61999999965</v>
      </c>
      <c r="G41" s="38">
        <f>'[5]вспомогат'!I38</f>
        <v>76.02047855141187</v>
      </c>
      <c r="H41" s="34">
        <f>'[5]вспомогат'!J38</f>
        <v>-131264.38000000035</v>
      </c>
      <c r="I41" s="35">
        <f>'[5]вспомогат'!K38</f>
        <v>141.90524209908006</v>
      </c>
      <c r="J41" s="36">
        <f>'[5]вспомогат'!L38</f>
        <v>1167137.2599999998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2001512</v>
      </c>
      <c r="D42" s="37">
        <f>'[5]вспомогат'!D39</f>
        <v>549576</v>
      </c>
      <c r="E42" s="32">
        <f>'[5]вспомогат'!G39</f>
        <v>3004527.64</v>
      </c>
      <c r="F42" s="37">
        <f>'[5]вспомогат'!H39</f>
        <v>399280.3500000001</v>
      </c>
      <c r="G42" s="38">
        <f>'[5]вспомогат'!I39</f>
        <v>72.65243569588193</v>
      </c>
      <c r="H42" s="34">
        <f>'[5]вспомогат'!J39</f>
        <v>-150295.6499999999</v>
      </c>
      <c r="I42" s="35">
        <f>'[5]вспомогат'!K39</f>
        <v>150.1128966501325</v>
      </c>
      <c r="J42" s="36">
        <f>'[5]вспомогат'!L39</f>
        <v>1003015.6400000001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1821752</v>
      </c>
      <c r="D43" s="37">
        <f>'[5]вспомогат'!D40</f>
        <v>304102</v>
      </c>
      <c r="E43" s="32">
        <f>'[5]вспомогат'!G40</f>
        <v>3769031</v>
      </c>
      <c r="F43" s="37">
        <f>'[5]вспомогат'!H40</f>
        <v>322382.0099999998</v>
      </c>
      <c r="G43" s="38">
        <f>'[5]вспомогат'!I40</f>
        <v>106.0111442871141</v>
      </c>
      <c r="H43" s="34">
        <f>'[5]вспомогат'!J40</f>
        <v>18280.009999999776</v>
      </c>
      <c r="I43" s="35">
        <f>'[5]вспомогат'!K40</f>
        <v>206.89045490275296</v>
      </c>
      <c r="J43" s="36">
        <f>'[5]вспомогат'!L40</f>
        <v>1947279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2346891</v>
      </c>
      <c r="D44" s="37">
        <f>'[5]вспомогат'!D41</f>
        <v>473559</v>
      </c>
      <c r="E44" s="32">
        <f>'[5]вспомогат'!G41</f>
        <v>3351560.04</v>
      </c>
      <c r="F44" s="37">
        <f>'[5]вспомогат'!H41</f>
        <v>430006.3500000001</v>
      </c>
      <c r="G44" s="38">
        <f>'[5]вспомогат'!I41</f>
        <v>90.8031206248852</v>
      </c>
      <c r="H44" s="34">
        <f>'[5]вспомогат'!J41</f>
        <v>-43552.64999999991</v>
      </c>
      <c r="I44" s="35">
        <f>'[5]вспомогат'!K41</f>
        <v>142.8085087888615</v>
      </c>
      <c r="J44" s="36">
        <f>'[5]вспомогат'!L41</f>
        <v>1004669.04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18290226</v>
      </c>
      <c r="D45" s="40">
        <f>SUM(D39:D44)</f>
        <v>4397297</v>
      </c>
      <c r="E45" s="40">
        <f>SUM(E39:E44)</f>
        <v>24535764.369999997</v>
      </c>
      <c r="F45" s="40">
        <f>SUM(F39:F44)</f>
        <v>2779625.64</v>
      </c>
      <c r="G45" s="41">
        <f>F45/D45*100</f>
        <v>63.212142368368575</v>
      </c>
      <c r="H45" s="40">
        <f>SUM(H39:H44)</f>
        <v>-1617671.3599999999</v>
      </c>
      <c r="I45" s="42">
        <f>E45/C45*100</f>
        <v>134.14686275609716</v>
      </c>
      <c r="J45" s="40">
        <f>SUM(J39:J44)</f>
        <v>6245538.37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2353851839</v>
      </c>
      <c r="D46" s="52">
        <f>'[5]вспомогат'!D42</f>
        <v>486468970</v>
      </c>
      <c r="E46" s="52">
        <f>'[5]вспомогат'!G42</f>
        <v>2559424070.6300006</v>
      </c>
      <c r="F46" s="52">
        <f>'[5]вспомогат'!H42</f>
        <v>334303861.85</v>
      </c>
      <c r="G46" s="53">
        <f>'[5]вспомогат'!I42</f>
        <v>68.72049040455757</v>
      </c>
      <c r="H46" s="52">
        <f>'[5]вспомогат'!J42</f>
        <v>-150547436.78999987</v>
      </c>
      <c r="I46" s="53">
        <f>'[5]вспомогат'!K42</f>
        <v>108.73343972734217</v>
      </c>
      <c r="J46" s="52">
        <f>'[5]вспомогат'!L42</f>
        <v>205572231.6300006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2016-05-20T06:08:10Z</dcterms:created>
  <dcterms:modified xsi:type="dcterms:W3CDTF">2016-05-20T06:08:40Z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