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<sst xmlns="http://schemas.openxmlformats.org/spreadsheetml/2006/main" count="54" uniqueCount="49">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</sst>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205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12.05.2016</v>
          </cell>
        </row>
        <row r="6">
          <cell r="G6" t="str">
            <v>Фактично надійшло на 12.05.2016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1080428875</v>
          </cell>
          <cell r="C10">
            <v>530487830</v>
          </cell>
          <cell r="D10">
            <v>126509050</v>
          </cell>
          <cell r="G10">
            <v>565050016.5</v>
          </cell>
          <cell r="H10">
            <v>27329245.200000048</v>
          </cell>
          <cell r="I10">
            <v>21.60260092064564</v>
          </cell>
          <cell r="J10">
            <v>-99179804.79999995</v>
          </cell>
          <cell r="K10">
            <v>106.51517047997123</v>
          </cell>
          <cell r="L10">
            <v>34562186.5</v>
          </cell>
        </row>
        <row r="11">
          <cell r="B11">
            <v>2669270000</v>
          </cell>
          <cell r="C11">
            <v>1165945000</v>
          </cell>
          <cell r="D11">
            <v>222860000</v>
          </cell>
          <cell r="G11">
            <v>1064803331.02</v>
          </cell>
          <cell r="H11">
            <v>84270628.49000001</v>
          </cell>
          <cell r="I11">
            <v>37.81325876783632</v>
          </cell>
          <cell r="J11">
            <v>-138589371.51</v>
          </cell>
          <cell r="K11">
            <v>91.3253481956696</v>
          </cell>
          <cell r="L11">
            <v>-101141668.98000002</v>
          </cell>
        </row>
        <row r="12">
          <cell r="B12">
            <v>189308400</v>
          </cell>
          <cell r="C12">
            <v>71321236</v>
          </cell>
          <cell r="D12">
            <v>16126152</v>
          </cell>
          <cell r="G12">
            <v>81863111.7</v>
          </cell>
          <cell r="H12">
            <v>5359374.88000001</v>
          </cell>
          <cell r="I12">
            <v>33.234059061331</v>
          </cell>
          <cell r="J12">
            <v>-10766777.11999999</v>
          </cell>
          <cell r="K12">
            <v>114.78083708476392</v>
          </cell>
          <cell r="L12">
            <v>10541875.700000003</v>
          </cell>
        </row>
        <row r="13">
          <cell r="B13">
            <v>297912086</v>
          </cell>
          <cell r="C13">
            <v>131583014</v>
          </cell>
          <cell r="D13">
            <v>25293473</v>
          </cell>
          <cell r="G13">
            <v>146926302.81</v>
          </cell>
          <cell r="H13">
            <v>12419011.719999999</v>
          </cell>
          <cell r="I13">
            <v>49.0996697843748</v>
          </cell>
          <cell r="J13">
            <v>-12874461.280000001</v>
          </cell>
          <cell r="K13">
            <v>111.66053911031403</v>
          </cell>
          <cell r="L13">
            <v>15343288.810000002</v>
          </cell>
        </row>
        <row r="14">
          <cell r="B14">
            <v>310690000</v>
          </cell>
          <cell r="C14">
            <v>109607000</v>
          </cell>
          <cell r="D14">
            <v>24663000</v>
          </cell>
          <cell r="G14">
            <v>108755223.66</v>
          </cell>
          <cell r="H14">
            <v>6934095.780000001</v>
          </cell>
          <cell r="I14">
            <v>28.115378421116656</v>
          </cell>
          <cell r="J14">
            <v>-17728904.22</v>
          </cell>
          <cell r="K14">
            <v>99.22288144005401</v>
          </cell>
          <cell r="L14">
            <v>-851776.3400000036</v>
          </cell>
        </row>
        <row r="15">
          <cell r="B15">
            <v>36700000</v>
          </cell>
          <cell r="C15">
            <v>16489200</v>
          </cell>
          <cell r="D15">
            <v>3021200</v>
          </cell>
          <cell r="G15">
            <v>15730540.23</v>
          </cell>
          <cell r="H15">
            <v>1069508.1300000008</v>
          </cell>
          <cell r="I15">
            <v>35.40011022110423</v>
          </cell>
          <cell r="J15">
            <v>-1951691.8699999992</v>
          </cell>
          <cell r="K15">
            <v>95.39905046939815</v>
          </cell>
          <cell r="L15">
            <v>-758659.7699999996</v>
          </cell>
        </row>
        <row r="16">
          <cell r="B16">
            <v>30430463</v>
          </cell>
          <cell r="C16">
            <v>10396126</v>
          </cell>
          <cell r="D16">
            <v>2105069</v>
          </cell>
          <cell r="G16">
            <v>12399631.37</v>
          </cell>
          <cell r="H16">
            <v>573001.1399999987</v>
          </cell>
          <cell r="I16">
            <v>27.220064520450336</v>
          </cell>
          <cell r="J16">
            <v>-1532067.8600000013</v>
          </cell>
          <cell r="K16">
            <v>119.27165340243087</v>
          </cell>
          <cell r="L16">
            <v>2003505.3699999992</v>
          </cell>
        </row>
        <row r="17">
          <cell r="B17">
            <v>130927670</v>
          </cell>
          <cell r="C17">
            <v>48280530</v>
          </cell>
          <cell r="D17">
            <v>10127615</v>
          </cell>
          <cell r="G17">
            <v>58415881.29</v>
          </cell>
          <cell r="H17">
            <v>4819670.299999997</v>
          </cell>
          <cell r="I17">
            <v>47.589390986920385</v>
          </cell>
          <cell r="J17">
            <v>-5307944.700000003</v>
          </cell>
          <cell r="K17">
            <v>120.99262640654524</v>
          </cell>
          <cell r="L17">
            <v>10135351.29</v>
          </cell>
        </row>
        <row r="18">
          <cell r="B18">
            <v>16163740</v>
          </cell>
          <cell r="C18">
            <v>4960270</v>
          </cell>
          <cell r="D18">
            <v>990055</v>
          </cell>
          <cell r="G18">
            <v>5295008.19</v>
          </cell>
          <cell r="H18">
            <v>237678.1900000004</v>
          </cell>
          <cell r="I18">
            <v>24.006564281782367</v>
          </cell>
          <cell r="J18">
            <v>-752376.8099999996</v>
          </cell>
          <cell r="K18">
            <v>106.74838647896183</v>
          </cell>
          <cell r="L18">
            <v>334738.1900000004</v>
          </cell>
        </row>
        <row r="19">
          <cell r="B19">
            <v>11285802</v>
          </cell>
          <cell r="C19">
            <v>2566904</v>
          </cell>
          <cell r="D19">
            <v>502985</v>
          </cell>
          <cell r="G19">
            <v>3933649.7</v>
          </cell>
          <cell r="H19">
            <v>204964.93000000017</v>
          </cell>
          <cell r="I19">
            <v>40.749710229927366</v>
          </cell>
          <cell r="J19">
            <v>-298020.06999999983</v>
          </cell>
          <cell r="K19">
            <v>153.2449090421769</v>
          </cell>
          <cell r="L19">
            <v>1366745.7000000002</v>
          </cell>
        </row>
        <row r="20">
          <cell r="B20">
            <v>69860206</v>
          </cell>
          <cell r="C20">
            <v>21611395</v>
          </cell>
          <cell r="D20">
            <v>4894895</v>
          </cell>
          <cell r="G20">
            <v>27990635.45</v>
          </cell>
          <cell r="H20">
            <v>1591418.9100000001</v>
          </cell>
          <cell r="I20">
            <v>32.511808935636004</v>
          </cell>
          <cell r="J20">
            <v>-3303476.09</v>
          </cell>
          <cell r="K20">
            <v>129.51794851743722</v>
          </cell>
          <cell r="L20">
            <v>6379240.449999999</v>
          </cell>
        </row>
        <row r="21">
          <cell r="B21">
            <v>54672430</v>
          </cell>
          <cell r="C21">
            <v>17616415</v>
          </cell>
          <cell r="D21">
            <v>3767575</v>
          </cell>
          <cell r="G21">
            <v>20471517.28</v>
          </cell>
          <cell r="H21">
            <v>1038370.1300000027</v>
          </cell>
          <cell r="I21">
            <v>27.560702308514166</v>
          </cell>
          <cell r="J21">
            <v>-2729204.8699999973</v>
          </cell>
          <cell r="K21">
            <v>116.20705620297889</v>
          </cell>
          <cell r="L21">
            <v>2855102.280000001</v>
          </cell>
        </row>
        <row r="22">
          <cell r="B22">
            <v>63800683</v>
          </cell>
          <cell r="C22">
            <v>23700094</v>
          </cell>
          <cell r="D22">
            <v>5370581</v>
          </cell>
          <cell r="G22">
            <v>30164264.68</v>
          </cell>
          <cell r="H22">
            <v>1560704.5700000003</v>
          </cell>
          <cell r="I22">
            <v>29.060255678110064</v>
          </cell>
          <cell r="J22">
            <v>-3809876.4299999997</v>
          </cell>
          <cell r="K22">
            <v>127.27487359332837</v>
          </cell>
          <cell r="L22">
            <v>6464170.68</v>
          </cell>
        </row>
        <row r="23">
          <cell r="B23">
            <v>39121000</v>
          </cell>
          <cell r="C23">
            <v>11776875</v>
          </cell>
          <cell r="D23">
            <v>2797350</v>
          </cell>
          <cell r="G23">
            <v>14525201.83</v>
          </cell>
          <cell r="H23">
            <v>858547.6300000008</v>
          </cell>
          <cell r="I23">
            <v>30.6914626342789</v>
          </cell>
          <cell r="J23">
            <v>-1938802.3699999992</v>
          </cell>
          <cell r="K23">
            <v>123.33663921880805</v>
          </cell>
          <cell r="L23">
            <v>2748326.83</v>
          </cell>
        </row>
        <row r="24">
          <cell r="B24">
            <v>20359808</v>
          </cell>
          <cell r="C24">
            <v>6167924</v>
          </cell>
          <cell r="D24">
            <v>1151517</v>
          </cell>
          <cell r="G24">
            <v>8383380.54</v>
          </cell>
          <cell r="H24">
            <v>478288.7000000002</v>
          </cell>
          <cell r="I24">
            <v>41.53553095612138</v>
          </cell>
          <cell r="J24">
            <v>-673228.2999999998</v>
          </cell>
          <cell r="K24">
            <v>135.918998677675</v>
          </cell>
          <cell r="L24">
            <v>2215456.54</v>
          </cell>
        </row>
        <row r="25">
          <cell r="B25">
            <v>58989940</v>
          </cell>
          <cell r="C25">
            <v>24726590</v>
          </cell>
          <cell r="D25">
            <v>3644870</v>
          </cell>
          <cell r="G25">
            <v>34853463.26</v>
          </cell>
          <cell r="H25">
            <v>1577881.1999999993</v>
          </cell>
          <cell r="I25">
            <v>43.29046577792896</v>
          </cell>
          <cell r="J25">
            <v>-2066988.8000000007</v>
          </cell>
          <cell r="K25">
            <v>140.95539765086895</v>
          </cell>
          <cell r="L25">
            <v>10126873.259999998</v>
          </cell>
        </row>
        <row r="26">
          <cell r="B26">
            <v>37451780</v>
          </cell>
          <cell r="C26">
            <v>11187428</v>
          </cell>
          <cell r="D26">
            <v>2496818</v>
          </cell>
          <cell r="G26">
            <v>14210366.91</v>
          </cell>
          <cell r="H26">
            <v>1143681.5299999993</v>
          </cell>
          <cell r="I26">
            <v>45.805562519975396</v>
          </cell>
          <cell r="J26">
            <v>-1353136.4700000007</v>
          </cell>
          <cell r="K26">
            <v>127.02085689400637</v>
          </cell>
          <cell r="L26">
            <v>3022938.91</v>
          </cell>
        </row>
        <row r="27">
          <cell r="B27">
            <v>26181750</v>
          </cell>
          <cell r="C27">
            <v>6902287</v>
          </cell>
          <cell r="D27">
            <v>1571744</v>
          </cell>
          <cell r="G27">
            <v>9377099.66</v>
          </cell>
          <cell r="H27">
            <v>593554.3399999999</v>
          </cell>
          <cell r="I27">
            <v>37.76405954150293</v>
          </cell>
          <cell r="J27">
            <v>-978189.6600000001</v>
          </cell>
          <cell r="K27">
            <v>135.85496604241465</v>
          </cell>
          <cell r="L27">
            <v>2474812.66</v>
          </cell>
        </row>
        <row r="28">
          <cell r="B28">
            <v>50103887</v>
          </cell>
          <cell r="C28">
            <v>16516651</v>
          </cell>
          <cell r="D28">
            <v>3217157</v>
          </cell>
          <cell r="G28">
            <v>20191464.94</v>
          </cell>
          <cell r="H28">
            <v>1253769.210000001</v>
          </cell>
          <cell r="I28">
            <v>38.97134053451544</v>
          </cell>
          <cell r="J28">
            <v>-1963387.789999999</v>
          </cell>
          <cell r="K28">
            <v>122.24914687608282</v>
          </cell>
          <cell r="L28">
            <v>3674813.9400000013</v>
          </cell>
        </row>
        <row r="29">
          <cell r="B29">
            <v>77353686</v>
          </cell>
          <cell r="C29">
            <v>31330154</v>
          </cell>
          <cell r="D29">
            <v>5947655</v>
          </cell>
          <cell r="G29">
            <v>35636392.32</v>
          </cell>
          <cell r="H29">
            <v>2487836.2300000004</v>
          </cell>
          <cell r="I29">
            <v>41.82885910497499</v>
          </cell>
          <cell r="J29">
            <v>-3459818.7699999996</v>
          </cell>
          <cell r="K29">
            <v>113.74470843647944</v>
          </cell>
          <cell r="L29">
            <v>4306238.32</v>
          </cell>
        </row>
        <row r="30">
          <cell r="B30">
            <v>34134100</v>
          </cell>
          <cell r="C30">
            <v>10592210</v>
          </cell>
          <cell r="D30">
            <v>2162082</v>
          </cell>
          <cell r="G30">
            <v>14908454.01</v>
          </cell>
          <cell r="H30">
            <v>742899.5299999993</v>
          </cell>
          <cell r="I30">
            <v>34.36037717348368</v>
          </cell>
          <cell r="J30">
            <v>-1419182.4700000007</v>
          </cell>
          <cell r="K30">
            <v>140.749229952956</v>
          </cell>
          <cell r="L30">
            <v>4316244.01</v>
          </cell>
        </row>
        <row r="31">
          <cell r="B31">
            <v>43759684</v>
          </cell>
          <cell r="C31">
            <v>14684391</v>
          </cell>
          <cell r="D31">
            <v>2754022</v>
          </cell>
          <cell r="G31">
            <v>15674046.85</v>
          </cell>
          <cell r="H31">
            <v>867821.3499999996</v>
          </cell>
          <cell r="I31">
            <v>31.511053651713734</v>
          </cell>
          <cell r="J31">
            <v>-1886200.6500000004</v>
          </cell>
          <cell r="K31">
            <v>106.73950897929645</v>
          </cell>
          <cell r="L31">
            <v>989655.8499999996</v>
          </cell>
        </row>
        <row r="32">
          <cell r="B32">
            <v>15911706</v>
          </cell>
          <cell r="C32">
            <v>5114065</v>
          </cell>
          <cell r="D32">
            <v>1290277</v>
          </cell>
          <cell r="G32">
            <v>6357524.77</v>
          </cell>
          <cell r="H32">
            <v>295768.82999999914</v>
          </cell>
          <cell r="I32">
            <v>22.922894076233177</v>
          </cell>
          <cell r="J32">
            <v>-994508.1700000009</v>
          </cell>
          <cell r="K32">
            <v>124.31450851719717</v>
          </cell>
          <cell r="L32">
            <v>1243459.7699999996</v>
          </cell>
        </row>
        <row r="33">
          <cell r="B33">
            <v>31909022</v>
          </cell>
          <cell r="C33">
            <v>9997358</v>
          </cell>
          <cell r="D33">
            <v>2154611</v>
          </cell>
          <cell r="G33">
            <v>12114718.58</v>
          </cell>
          <cell r="H33">
            <v>644560.8499999996</v>
          </cell>
          <cell r="I33">
            <v>29.915416286280895</v>
          </cell>
          <cell r="J33">
            <v>-1510050.1500000004</v>
          </cell>
          <cell r="K33">
            <v>121.17920134499536</v>
          </cell>
          <cell r="L33">
            <v>2117360.58</v>
          </cell>
        </row>
        <row r="34">
          <cell r="B34">
            <v>29919379</v>
          </cell>
          <cell r="C34">
            <v>9077815</v>
          </cell>
          <cell r="D34">
            <v>1867075</v>
          </cell>
          <cell r="G34">
            <v>10431738.37</v>
          </cell>
          <cell r="H34">
            <v>479937.01999999955</v>
          </cell>
          <cell r="I34">
            <v>25.705288753799366</v>
          </cell>
          <cell r="J34">
            <v>-1387137.9800000004</v>
          </cell>
          <cell r="K34">
            <v>114.91463937081774</v>
          </cell>
          <cell r="L34">
            <v>1353923.3699999992</v>
          </cell>
        </row>
        <row r="35">
          <cell r="B35">
            <v>65033586</v>
          </cell>
          <cell r="C35">
            <v>22922851</v>
          </cell>
          <cell r="D35">
            <v>4784845</v>
          </cell>
          <cell r="G35">
            <v>24538470.09</v>
          </cell>
          <cell r="H35">
            <v>805147.1699999981</v>
          </cell>
          <cell r="I35">
            <v>16.82702720777785</v>
          </cell>
          <cell r="J35">
            <v>-3979697.830000002</v>
          </cell>
          <cell r="K35">
            <v>107.04807220532908</v>
          </cell>
          <cell r="L35">
            <v>1615619.0899999999</v>
          </cell>
        </row>
        <row r="36">
          <cell r="B36">
            <v>8020900</v>
          </cell>
          <cell r="C36">
            <v>2528320</v>
          </cell>
          <cell r="D36">
            <v>559995</v>
          </cell>
          <cell r="G36">
            <v>2546260.13</v>
          </cell>
          <cell r="H36">
            <v>58900.60000000009</v>
          </cell>
          <cell r="I36">
            <v>10.518058196948203</v>
          </cell>
          <cell r="J36">
            <v>-501094.3999999999</v>
          </cell>
          <cell r="K36">
            <v>100.70956722250348</v>
          </cell>
          <cell r="L36">
            <v>17940.12999999989</v>
          </cell>
        </row>
        <row r="37">
          <cell r="B37">
            <v>14978365</v>
          </cell>
          <cell r="C37">
            <v>6806569</v>
          </cell>
          <cell r="D37">
            <v>1962663</v>
          </cell>
          <cell r="G37">
            <v>7120755.56</v>
          </cell>
          <cell r="H37">
            <v>361607.96999999974</v>
          </cell>
          <cell r="I37">
            <v>18.424353544138743</v>
          </cell>
          <cell r="J37">
            <v>-1601055.0300000003</v>
          </cell>
          <cell r="K37">
            <v>104.61593146267964</v>
          </cell>
          <cell r="L37">
            <v>314186.5599999996</v>
          </cell>
        </row>
        <row r="38">
          <cell r="B38">
            <v>10169245</v>
          </cell>
          <cell r="C38">
            <v>2785182</v>
          </cell>
          <cell r="D38">
            <v>547402</v>
          </cell>
          <cell r="G38">
            <v>3766313.77</v>
          </cell>
          <cell r="H38">
            <v>230132.1299999999</v>
          </cell>
          <cell r="I38">
            <v>42.04079086302204</v>
          </cell>
          <cell r="J38">
            <v>-317269.8700000001</v>
          </cell>
          <cell r="K38">
            <v>135.22684585782906</v>
          </cell>
          <cell r="L38">
            <v>981131.77</v>
          </cell>
        </row>
        <row r="39">
          <cell r="B39">
            <v>6196100</v>
          </cell>
          <cell r="C39">
            <v>2001512</v>
          </cell>
          <cell r="D39">
            <v>549576</v>
          </cell>
          <cell r="G39">
            <v>2734178.5</v>
          </cell>
          <cell r="H39">
            <v>128931.20999999996</v>
          </cell>
          <cell r="I39">
            <v>23.46012380453294</v>
          </cell>
          <cell r="J39">
            <v>-420644.79000000004</v>
          </cell>
          <cell r="K39">
            <v>136.60565112774742</v>
          </cell>
          <cell r="L39">
            <v>732666.5</v>
          </cell>
        </row>
        <row r="40">
          <cell r="B40">
            <v>7830362</v>
          </cell>
          <cell r="C40">
            <v>1821752</v>
          </cell>
          <cell r="D40">
            <v>304102</v>
          </cell>
          <cell r="G40">
            <v>3618401.19</v>
          </cell>
          <cell r="H40">
            <v>171752.19999999972</v>
          </cell>
          <cell r="I40">
            <v>56.478484192803634</v>
          </cell>
          <cell r="J40">
            <v>-132349.80000000028</v>
          </cell>
          <cell r="K40">
            <v>198.62205119028275</v>
          </cell>
          <cell r="L40">
            <v>1796649.19</v>
          </cell>
        </row>
        <row r="41">
          <cell r="B41">
            <v>9290270</v>
          </cell>
          <cell r="C41">
            <v>2346891</v>
          </cell>
          <cell r="D41">
            <v>473559</v>
          </cell>
          <cell r="G41">
            <v>3140024.02</v>
          </cell>
          <cell r="H41">
            <v>218470.33000000007</v>
          </cell>
          <cell r="I41">
            <v>46.13370878813413</v>
          </cell>
          <cell r="J41">
            <v>-255088.66999999993</v>
          </cell>
          <cell r="K41">
            <v>133.79505141056828</v>
          </cell>
          <cell r="L41">
            <v>793133.02</v>
          </cell>
        </row>
        <row r="42">
          <cell r="B42">
            <v>5548164925</v>
          </cell>
          <cell r="C42">
            <v>2353851839</v>
          </cell>
          <cell r="D42">
            <v>486468970</v>
          </cell>
          <cell r="G42">
            <v>2385927369.1800003</v>
          </cell>
          <cell r="H42">
            <v>160807160.4</v>
          </cell>
          <cell r="I42">
            <v>33.055995411176994</v>
          </cell>
          <cell r="J42">
            <v>-322434307.04</v>
          </cell>
          <cell r="K42">
            <v>101.36268263144494</v>
          </cell>
          <cell r="L42">
            <v>32075530.180000305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49" sqref="D49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12.05.2016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12.05.2016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травень</v>
      </c>
      <c r="E8" s="16" t="s">
        <v>10</v>
      </c>
      <c r="F8" s="21" t="str">
        <f>'[1]вспомогат'!H8</f>
        <v>за травень</v>
      </c>
      <c r="G8" s="22" t="str">
        <f>'[1]вспомогат'!I8</f>
        <v>за травень</v>
      </c>
      <c r="H8" s="23"/>
      <c r="I8" s="22" t="str">
        <f>'[1]вспомогат'!K8</f>
        <v>за 5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530487830</v>
      </c>
      <c r="D10" s="33">
        <f>'[1]вспомогат'!D10</f>
        <v>126509050</v>
      </c>
      <c r="E10" s="33">
        <f>'[1]вспомогат'!G10</f>
        <v>565050016.5</v>
      </c>
      <c r="F10" s="33">
        <f>'[1]вспомогат'!H10</f>
        <v>27329245.200000048</v>
      </c>
      <c r="G10" s="34">
        <f>'[1]вспомогат'!I10</f>
        <v>21.60260092064564</v>
      </c>
      <c r="H10" s="35">
        <f>'[1]вспомогат'!J10</f>
        <v>-99179804.79999995</v>
      </c>
      <c r="I10" s="36">
        <f>'[1]вспомогат'!K10</f>
        <v>106.51517047997123</v>
      </c>
      <c r="J10" s="37">
        <f>'[1]вспомогат'!L10</f>
        <v>34562186.5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2669270000</v>
      </c>
      <c r="C12" s="33">
        <f>'[1]вспомогат'!C11</f>
        <v>1165945000</v>
      </c>
      <c r="D12" s="38">
        <f>'[1]вспомогат'!D11</f>
        <v>222860000</v>
      </c>
      <c r="E12" s="33">
        <f>'[1]вспомогат'!G11</f>
        <v>1064803331.02</v>
      </c>
      <c r="F12" s="38">
        <f>'[1]вспомогат'!H11</f>
        <v>84270628.49000001</v>
      </c>
      <c r="G12" s="39">
        <f>'[1]вспомогат'!I11</f>
        <v>37.81325876783632</v>
      </c>
      <c r="H12" s="35">
        <f>'[1]вспомогат'!J11</f>
        <v>-138589371.51</v>
      </c>
      <c r="I12" s="36">
        <f>'[1]вспомогат'!K11</f>
        <v>91.3253481956696</v>
      </c>
      <c r="J12" s="37">
        <f>'[1]вспомогат'!L11</f>
        <v>-101141668.98000002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71321236</v>
      </c>
      <c r="D13" s="38">
        <f>'[1]вспомогат'!D12</f>
        <v>16126152</v>
      </c>
      <c r="E13" s="33">
        <f>'[1]вспомогат'!G12</f>
        <v>81863111.7</v>
      </c>
      <c r="F13" s="38">
        <f>'[1]вспомогат'!H12</f>
        <v>5359374.88000001</v>
      </c>
      <c r="G13" s="39">
        <f>'[1]вспомогат'!I12</f>
        <v>33.234059061331</v>
      </c>
      <c r="H13" s="35">
        <f>'[1]вспомогат'!J12</f>
        <v>-10766777.11999999</v>
      </c>
      <c r="I13" s="36">
        <f>'[1]вспомогат'!K12</f>
        <v>114.78083708476392</v>
      </c>
      <c r="J13" s="37">
        <f>'[1]вспомогат'!L12</f>
        <v>10541875.700000003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131583014</v>
      </c>
      <c r="D14" s="38">
        <f>'[1]вспомогат'!D13</f>
        <v>25293473</v>
      </c>
      <c r="E14" s="33">
        <f>'[1]вспомогат'!G13</f>
        <v>146926302.81</v>
      </c>
      <c r="F14" s="38">
        <f>'[1]вспомогат'!H13</f>
        <v>12419011.719999999</v>
      </c>
      <c r="G14" s="39">
        <f>'[1]вспомогат'!I13</f>
        <v>49.0996697843748</v>
      </c>
      <c r="H14" s="35">
        <f>'[1]вспомогат'!J13</f>
        <v>-12874461.280000001</v>
      </c>
      <c r="I14" s="36">
        <f>'[1]вспомогат'!K13</f>
        <v>111.66053911031403</v>
      </c>
      <c r="J14" s="37">
        <f>'[1]вспомогат'!L13</f>
        <v>15343288.810000002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109607000</v>
      </c>
      <c r="D15" s="38">
        <f>'[1]вспомогат'!D14</f>
        <v>24663000</v>
      </c>
      <c r="E15" s="33">
        <f>'[1]вспомогат'!G14</f>
        <v>108755223.66</v>
      </c>
      <c r="F15" s="38">
        <f>'[1]вспомогат'!H14</f>
        <v>6934095.780000001</v>
      </c>
      <c r="G15" s="39">
        <f>'[1]вспомогат'!I14</f>
        <v>28.115378421116656</v>
      </c>
      <c r="H15" s="35">
        <f>'[1]вспомогат'!J14</f>
        <v>-17728904.22</v>
      </c>
      <c r="I15" s="36">
        <f>'[1]вспомогат'!K14</f>
        <v>99.22288144005401</v>
      </c>
      <c r="J15" s="37">
        <f>'[1]вспомогат'!L14</f>
        <v>-851776.3400000036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16489200</v>
      </c>
      <c r="D16" s="38">
        <f>'[1]вспомогат'!D15</f>
        <v>3021200</v>
      </c>
      <c r="E16" s="33">
        <f>'[1]вспомогат'!G15</f>
        <v>15730540.23</v>
      </c>
      <c r="F16" s="38">
        <f>'[1]вспомогат'!H15</f>
        <v>1069508.1300000008</v>
      </c>
      <c r="G16" s="39">
        <f>'[1]вспомогат'!I15</f>
        <v>35.40011022110423</v>
      </c>
      <c r="H16" s="35">
        <f>'[1]вспомогат'!J15</f>
        <v>-1951691.8699999992</v>
      </c>
      <c r="I16" s="36">
        <f>'[1]вспомогат'!K15</f>
        <v>95.39905046939815</v>
      </c>
      <c r="J16" s="37">
        <f>'[1]вспомогат'!L15</f>
        <v>-758659.7699999996</v>
      </c>
    </row>
    <row r="17" spans="1:10" ht="18" customHeight="1">
      <c r="A17" s="40" t="s">
        <v>19</v>
      </c>
      <c r="B17" s="41">
        <f>SUM(B12:B16)</f>
        <v>3503880486</v>
      </c>
      <c r="C17" s="41">
        <f>SUM(C12:C16)</f>
        <v>1494945450</v>
      </c>
      <c r="D17" s="41">
        <f>SUM(D12:D16)</f>
        <v>291963825</v>
      </c>
      <c r="E17" s="41">
        <f>SUM(E12:E16)</f>
        <v>1418078509.42</v>
      </c>
      <c r="F17" s="41">
        <f>SUM(F12:F16)</f>
        <v>110052619.00000001</v>
      </c>
      <c r="G17" s="42">
        <f>F17/D17*100</f>
        <v>37.69392286869787</v>
      </c>
      <c r="H17" s="41">
        <f>SUM(H12:H16)</f>
        <v>-181911206</v>
      </c>
      <c r="I17" s="43">
        <f>E17/C17*100</f>
        <v>94.85821100830134</v>
      </c>
      <c r="J17" s="41">
        <f>SUM(J12:J16)</f>
        <v>-76866940.58000001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10396126</v>
      </c>
      <c r="D18" s="45">
        <f>'[1]вспомогат'!D16</f>
        <v>2105069</v>
      </c>
      <c r="E18" s="44">
        <f>'[1]вспомогат'!G16</f>
        <v>12399631.37</v>
      </c>
      <c r="F18" s="45">
        <f>'[1]вспомогат'!H16</f>
        <v>573001.1399999987</v>
      </c>
      <c r="G18" s="46">
        <f>'[1]вспомогат'!I16</f>
        <v>27.220064520450336</v>
      </c>
      <c r="H18" s="47">
        <f>'[1]вспомогат'!J16</f>
        <v>-1532067.8600000013</v>
      </c>
      <c r="I18" s="48">
        <f>'[1]вспомогат'!K16</f>
        <v>119.27165340243087</v>
      </c>
      <c r="J18" s="49">
        <f>'[1]вспомогат'!L16</f>
        <v>2003505.3699999992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48280530</v>
      </c>
      <c r="D19" s="38">
        <f>'[1]вспомогат'!D17</f>
        <v>10127615</v>
      </c>
      <c r="E19" s="33">
        <f>'[1]вспомогат'!G17</f>
        <v>58415881.29</v>
      </c>
      <c r="F19" s="38">
        <f>'[1]вспомогат'!H17</f>
        <v>4819670.299999997</v>
      </c>
      <c r="G19" s="39">
        <f>'[1]вспомогат'!I17</f>
        <v>47.589390986920385</v>
      </c>
      <c r="H19" s="35">
        <f>'[1]вспомогат'!J17</f>
        <v>-5307944.700000003</v>
      </c>
      <c r="I19" s="36">
        <f>'[1]вспомогат'!K17</f>
        <v>120.99262640654524</v>
      </c>
      <c r="J19" s="37">
        <f>'[1]вспомогат'!L17</f>
        <v>10135351.29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4960270</v>
      </c>
      <c r="D20" s="38">
        <f>'[1]вспомогат'!D18</f>
        <v>990055</v>
      </c>
      <c r="E20" s="33">
        <f>'[1]вспомогат'!G18</f>
        <v>5295008.19</v>
      </c>
      <c r="F20" s="38">
        <f>'[1]вспомогат'!H18</f>
        <v>237678.1900000004</v>
      </c>
      <c r="G20" s="39">
        <f>'[1]вспомогат'!I18</f>
        <v>24.006564281782367</v>
      </c>
      <c r="H20" s="35">
        <f>'[1]вспомогат'!J18</f>
        <v>-752376.8099999996</v>
      </c>
      <c r="I20" s="36">
        <f>'[1]вспомогат'!K18</f>
        <v>106.74838647896183</v>
      </c>
      <c r="J20" s="37">
        <f>'[1]вспомогат'!L18</f>
        <v>334738.1900000004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2566904</v>
      </c>
      <c r="D21" s="38">
        <f>'[1]вспомогат'!D19</f>
        <v>502985</v>
      </c>
      <c r="E21" s="33">
        <f>'[1]вспомогат'!G19</f>
        <v>3933649.7</v>
      </c>
      <c r="F21" s="38">
        <f>'[1]вспомогат'!H19</f>
        <v>204964.93000000017</v>
      </c>
      <c r="G21" s="39">
        <f>'[1]вспомогат'!I19</f>
        <v>40.749710229927366</v>
      </c>
      <c r="H21" s="35">
        <f>'[1]вспомогат'!J19</f>
        <v>-298020.06999999983</v>
      </c>
      <c r="I21" s="36">
        <f>'[1]вспомогат'!K19</f>
        <v>153.2449090421769</v>
      </c>
      <c r="J21" s="37">
        <f>'[1]вспомогат'!L19</f>
        <v>1366745.7000000002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21611395</v>
      </c>
      <c r="D22" s="38">
        <f>'[1]вспомогат'!D20</f>
        <v>4894895</v>
      </c>
      <c r="E22" s="33">
        <f>'[1]вспомогат'!G20</f>
        <v>27990635.45</v>
      </c>
      <c r="F22" s="38">
        <f>'[1]вспомогат'!H20</f>
        <v>1591418.9100000001</v>
      </c>
      <c r="G22" s="39">
        <f>'[1]вспомогат'!I20</f>
        <v>32.511808935636004</v>
      </c>
      <c r="H22" s="35">
        <f>'[1]вспомогат'!J20</f>
        <v>-3303476.09</v>
      </c>
      <c r="I22" s="36">
        <f>'[1]вспомогат'!K20</f>
        <v>129.51794851743722</v>
      </c>
      <c r="J22" s="37">
        <f>'[1]вспомогат'!L20</f>
        <v>6379240.449999999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17616415</v>
      </c>
      <c r="D23" s="38">
        <f>'[1]вспомогат'!D21</f>
        <v>3767575</v>
      </c>
      <c r="E23" s="33">
        <f>'[1]вспомогат'!G21</f>
        <v>20471517.28</v>
      </c>
      <c r="F23" s="38">
        <f>'[1]вспомогат'!H21</f>
        <v>1038370.1300000027</v>
      </c>
      <c r="G23" s="39">
        <f>'[1]вспомогат'!I21</f>
        <v>27.560702308514166</v>
      </c>
      <c r="H23" s="35">
        <f>'[1]вспомогат'!J21</f>
        <v>-2729204.8699999973</v>
      </c>
      <c r="I23" s="36">
        <f>'[1]вспомогат'!K21</f>
        <v>116.20705620297889</v>
      </c>
      <c r="J23" s="37">
        <f>'[1]вспомогат'!L21</f>
        <v>2855102.280000001</v>
      </c>
    </row>
    <row r="24" spans="1:10" ht="12.75">
      <c r="A24" s="32" t="s">
        <v>26</v>
      </c>
      <c r="B24" s="33">
        <f>'[1]вспомогат'!B22</f>
        <v>63800683</v>
      </c>
      <c r="C24" s="33">
        <f>'[1]вспомогат'!C22</f>
        <v>23700094</v>
      </c>
      <c r="D24" s="38">
        <f>'[1]вспомогат'!D22</f>
        <v>5370581</v>
      </c>
      <c r="E24" s="33">
        <f>'[1]вспомогат'!G22</f>
        <v>30164264.68</v>
      </c>
      <c r="F24" s="38">
        <f>'[1]вспомогат'!H22</f>
        <v>1560704.5700000003</v>
      </c>
      <c r="G24" s="39">
        <f>'[1]вспомогат'!I22</f>
        <v>29.060255678110064</v>
      </c>
      <c r="H24" s="35">
        <f>'[1]вспомогат'!J22</f>
        <v>-3809876.4299999997</v>
      </c>
      <c r="I24" s="36">
        <f>'[1]вспомогат'!K22</f>
        <v>127.27487359332837</v>
      </c>
      <c r="J24" s="37">
        <f>'[1]вспомогат'!L22</f>
        <v>6464170.68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11776875</v>
      </c>
      <c r="D25" s="38">
        <f>'[1]вспомогат'!D23</f>
        <v>2797350</v>
      </c>
      <c r="E25" s="33">
        <f>'[1]вспомогат'!G23</f>
        <v>14525201.83</v>
      </c>
      <c r="F25" s="38">
        <f>'[1]вспомогат'!H23</f>
        <v>858547.6300000008</v>
      </c>
      <c r="G25" s="39">
        <f>'[1]вспомогат'!I23</f>
        <v>30.6914626342789</v>
      </c>
      <c r="H25" s="35">
        <f>'[1]вспомогат'!J23</f>
        <v>-1938802.3699999992</v>
      </c>
      <c r="I25" s="36">
        <f>'[1]вспомогат'!K23</f>
        <v>123.33663921880805</v>
      </c>
      <c r="J25" s="37">
        <f>'[1]вспомогат'!L23</f>
        <v>2748326.83</v>
      </c>
    </row>
    <row r="26" spans="1:10" ht="12.75">
      <c r="A26" s="32" t="s">
        <v>28</v>
      </c>
      <c r="B26" s="33">
        <f>'[1]вспомогат'!B24</f>
        <v>20359808</v>
      </c>
      <c r="C26" s="33">
        <f>'[1]вспомогат'!C24</f>
        <v>6167924</v>
      </c>
      <c r="D26" s="38">
        <f>'[1]вспомогат'!D24</f>
        <v>1151517</v>
      </c>
      <c r="E26" s="33">
        <f>'[1]вспомогат'!G24</f>
        <v>8383380.54</v>
      </c>
      <c r="F26" s="38">
        <f>'[1]вспомогат'!H24</f>
        <v>478288.7000000002</v>
      </c>
      <c r="G26" s="39">
        <f>'[1]вспомогат'!I24</f>
        <v>41.53553095612138</v>
      </c>
      <c r="H26" s="35">
        <f>'[1]вспомогат'!J24</f>
        <v>-673228.2999999998</v>
      </c>
      <c r="I26" s="36">
        <f>'[1]вспомогат'!K24</f>
        <v>135.918998677675</v>
      </c>
      <c r="J26" s="37">
        <f>'[1]вспомогат'!L24</f>
        <v>2215456.54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24726590</v>
      </c>
      <c r="D27" s="38">
        <f>'[1]вспомогат'!D25</f>
        <v>3644870</v>
      </c>
      <c r="E27" s="33">
        <f>'[1]вспомогат'!G25</f>
        <v>34853463.26</v>
      </c>
      <c r="F27" s="38">
        <f>'[1]вспомогат'!H25</f>
        <v>1577881.1999999993</v>
      </c>
      <c r="G27" s="39">
        <f>'[1]вспомогат'!I25</f>
        <v>43.29046577792896</v>
      </c>
      <c r="H27" s="35">
        <f>'[1]вспомогат'!J25</f>
        <v>-2066988.8000000007</v>
      </c>
      <c r="I27" s="36">
        <f>'[1]вспомогат'!K25</f>
        <v>140.95539765086895</v>
      </c>
      <c r="J27" s="37">
        <f>'[1]вспомогат'!L25</f>
        <v>10126873.259999998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11187428</v>
      </c>
      <c r="D28" s="38">
        <f>'[1]вспомогат'!D26</f>
        <v>2496818</v>
      </c>
      <c r="E28" s="33">
        <f>'[1]вспомогат'!G26</f>
        <v>14210366.91</v>
      </c>
      <c r="F28" s="38">
        <f>'[1]вспомогат'!H26</f>
        <v>1143681.5299999993</v>
      </c>
      <c r="G28" s="39">
        <f>'[1]вспомогат'!I26</f>
        <v>45.805562519975396</v>
      </c>
      <c r="H28" s="35">
        <f>'[1]вспомогат'!J26</f>
        <v>-1353136.4700000007</v>
      </c>
      <c r="I28" s="36">
        <f>'[1]вспомогат'!K26</f>
        <v>127.02085689400637</v>
      </c>
      <c r="J28" s="37">
        <f>'[1]вспомогат'!L26</f>
        <v>3022938.91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6902287</v>
      </c>
      <c r="D29" s="38">
        <f>'[1]вспомогат'!D27</f>
        <v>1571744</v>
      </c>
      <c r="E29" s="33">
        <f>'[1]вспомогат'!G27</f>
        <v>9377099.66</v>
      </c>
      <c r="F29" s="38">
        <f>'[1]вспомогат'!H27</f>
        <v>593554.3399999999</v>
      </c>
      <c r="G29" s="39">
        <f>'[1]вспомогат'!I27</f>
        <v>37.76405954150293</v>
      </c>
      <c r="H29" s="35">
        <f>'[1]вспомогат'!J27</f>
        <v>-978189.6600000001</v>
      </c>
      <c r="I29" s="36">
        <f>'[1]вспомогат'!K27</f>
        <v>135.85496604241465</v>
      </c>
      <c r="J29" s="37">
        <f>'[1]вспомогат'!L27</f>
        <v>2474812.66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16516651</v>
      </c>
      <c r="D30" s="38">
        <f>'[1]вспомогат'!D28</f>
        <v>3217157</v>
      </c>
      <c r="E30" s="33">
        <f>'[1]вспомогат'!G28</f>
        <v>20191464.94</v>
      </c>
      <c r="F30" s="38">
        <f>'[1]вспомогат'!H28</f>
        <v>1253769.210000001</v>
      </c>
      <c r="G30" s="39">
        <f>'[1]вспомогат'!I28</f>
        <v>38.97134053451544</v>
      </c>
      <c r="H30" s="35">
        <f>'[1]вспомогат'!J28</f>
        <v>-1963387.789999999</v>
      </c>
      <c r="I30" s="36">
        <f>'[1]вспомогат'!K28</f>
        <v>122.24914687608282</v>
      </c>
      <c r="J30" s="37">
        <f>'[1]вспомогат'!L28</f>
        <v>3674813.9400000013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31330154</v>
      </c>
      <c r="D31" s="38">
        <f>'[1]вспомогат'!D29</f>
        <v>5947655</v>
      </c>
      <c r="E31" s="33">
        <f>'[1]вспомогат'!G29</f>
        <v>35636392.32</v>
      </c>
      <c r="F31" s="38">
        <f>'[1]вспомогат'!H29</f>
        <v>2487836.2300000004</v>
      </c>
      <c r="G31" s="39">
        <f>'[1]вспомогат'!I29</f>
        <v>41.82885910497499</v>
      </c>
      <c r="H31" s="35">
        <f>'[1]вспомогат'!J29</f>
        <v>-3459818.7699999996</v>
      </c>
      <c r="I31" s="36">
        <f>'[1]вспомогат'!K29</f>
        <v>113.74470843647944</v>
      </c>
      <c r="J31" s="37">
        <f>'[1]вспомогат'!L29</f>
        <v>4306238.32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10592210</v>
      </c>
      <c r="D32" s="38">
        <f>'[1]вспомогат'!D30</f>
        <v>2162082</v>
      </c>
      <c r="E32" s="33">
        <f>'[1]вспомогат'!G30</f>
        <v>14908454.01</v>
      </c>
      <c r="F32" s="38">
        <f>'[1]вспомогат'!H30</f>
        <v>742899.5299999993</v>
      </c>
      <c r="G32" s="39">
        <f>'[1]вспомогат'!I30</f>
        <v>34.36037717348368</v>
      </c>
      <c r="H32" s="35">
        <f>'[1]вспомогат'!J30</f>
        <v>-1419182.4700000007</v>
      </c>
      <c r="I32" s="36">
        <f>'[1]вспомогат'!K30</f>
        <v>140.749229952956</v>
      </c>
      <c r="J32" s="37">
        <f>'[1]вспомогат'!L30</f>
        <v>4316244.01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14684391</v>
      </c>
      <c r="D33" s="38">
        <f>'[1]вспомогат'!D31</f>
        <v>2754022</v>
      </c>
      <c r="E33" s="33">
        <f>'[1]вспомогат'!G31</f>
        <v>15674046.85</v>
      </c>
      <c r="F33" s="38">
        <f>'[1]вспомогат'!H31</f>
        <v>867821.3499999996</v>
      </c>
      <c r="G33" s="39">
        <f>'[1]вспомогат'!I31</f>
        <v>31.511053651713734</v>
      </c>
      <c r="H33" s="35">
        <f>'[1]вспомогат'!J31</f>
        <v>-1886200.6500000004</v>
      </c>
      <c r="I33" s="36">
        <f>'[1]вспомогат'!K31</f>
        <v>106.73950897929645</v>
      </c>
      <c r="J33" s="37">
        <f>'[1]вспомогат'!L31</f>
        <v>989655.8499999996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5114065</v>
      </c>
      <c r="D34" s="38">
        <f>'[1]вспомогат'!D32</f>
        <v>1290277</v>
      </c>
      <c r="E34" s="33">
        <f>'[1]вспомогат'!G32</f>
        <v>6357524.77</v>
      </c>
      <c r="F34" s="38">
        <f>'[1]вспомогат'!H32</f>
        <v>295768.82999999914</v>
      </c>
      <c r="G34" s="39">
        <f>'[1]вспомогат'!I32</f>
        <v>22.922894076233177</v>
      </c>
      <c r="H34" s="35">
        <f>'[1]вспомогат'!J32</f>
        <v>-994508.1700000009</v>
      </c>
      <c r="I34" s="36">
        <f>'[1]вспомогат'!K32</f>
        <v>124.31450851719717</v>
      </c>
      <c r="J34" s="37">
        <f>'[1]вспомогат'!L32</f>
        <v>1243459.7699999996</v>
      </c>
    </row>
    <row r="35" spans="1:10" ht="12.75">
      <c r="A35" s="32" t="s">
        <v>37</v>
      </c>
      <c r="B35" s="33">
        <f>'[1]вспомогат'!B33</f>
        <v>31909022</v>
      </c>
      <c r="C35" s="33">
        <f>'[1]вспомогат'!C33</f>
        <v>9997358</v>
      </c>
      <c r="D35" s="38">
        <f>'[1]вспомогат'!D33</f>
        <v>2154611</v>
      </c>
      <c r="E35" s="33">
        <f>'[1]вспомогат'!G33</f>
        <v>12114718.58</v>
      </c>
      <c r="F35" s="38">
        <f>'[1]вспомогат'!H33</f>
        <v>644560.8499999996</v>
      </c>
      <c r="G35" s="39">
        <f>'[1]вспомогат'!I33</f>
        <v>29.915416286280895</v>
      </c>
      <c r="H35" s="35">
        <f>'[1]вспомогат'!J33</f>
        <v>-1510050.1500000004</v>
      </c>
      <c r="I35" s="36">
        <f>'[1]вспомогат'!K33</f>
        <v>121.17920134499536</v>
      </c>
      <c r="J35" s="37">
        <f>'[1]вспомогат'!L33</f>
        <v>2117360.58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9077815</v>
      </c>
      <c r="D36" s="38">
        <f>'[1]вспомогат'!D34</f>
        <v>1867075</v>
      </c>
      <c r="E36" s="33">
        <f>'[1]вспомогат'!G34</f>
        <v>10431738.37</v>
      </c>
      <c r="F36" s="38">
        <f>'[1]вспомогат'!H34</f>
        <v>479937.01999999955</v>
      </c>
      <c r="G36" s="39">
        <f>'[1]вспомогат'!I34</f>
        <v>25.705288753799366</v>
      </c>
      <c r="H36" s="35">
        <f>'[1]вспомогат'!J34</f>
        <v>-1387137.9800000004</v>
      </c>
      <c r="I36" s="36">
        <f>'[1]вспомогат'!K34</f>
        <v>114.91463937081774</v>
      </c>
      <c r="J36" s="37">
        <f>'[1]вспомогат'!L34</f>
        <v>1353923.3699999992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22922851</v>
      </c>
      <c r="D37" s="38">
        <f>'[1]вспомогат'!D35</f>
        <v>4784845</v>
      </c>
      <c r="E37" s="33">
        <f>'[1]вспомогат'!G35</f>
        <v>24538470.09</v>
      </c>
      <c r="F37" s="38">
        <f>'[1]вспомогат'!H35</f>
        <v>805147.1699999981</v>
      </c>
      <c r="G37" s="39">
        <f>'[1]вспомогат'!I35</f>
        <v>16.82702720777785</v>
      </c>
      <c r="H37" s="35">
        <f>'[1]вспомогат'!J35</f>
        <v>-3979697.830000002</v>
      </c>
      <c r="I37" s="36">
        <f>'[1]вспомогат'!K35</f>
        <v>107.04807220532908</v>
      </c>
      <c r="J37" s="37">
        <f>'[1]вспомогат'!L35</f>
        <v>1615619.0899999999</v>
      </c>
    </row>
    <row r="38" spans="1:10" ht="18.75" customHeight="1">
      <c r="A38" s="50" t="s">
        <v>40</v>
      </c>
      <c r="B38" s="41">
        <f>SUM(B18:B37)</f>
        <v>907370322</v>
      </c>
      <c r="C38" s="41">
        <f>SUM(C18:C37)</f>
        <v>310128333</v>
      </c>
      <c r="D38" s="41">
        <f>SUM(D18:D37)</f>
        <v>63598798</v>
      </c>
      <c r="E38" s="41">
        <f>SUM(E18:E37)</f>
        <v>379872910.09</v>
      </c>
      <c r="F38" s="41">
        <f>SUM(F18:F37)</f>
        <v>22255501.759999998</v>
      </c>
      <c r="G38" s="42">
        <f>F38/D38*100</f>
        <v>34.993588652414466</v>
      </c>
      <c r="H38" s="41">
        <f>SUM(H18:H37)</f>
        <v>-41343296.239999995</v>
      </c>
      <c r="I38" s="43">
        <f>E38/C38*100</f>
        <v>122.48894076053347</v>
      </c>
      <c r="J38" s="41">
        <f>SUM(J18:J37)</f>
        <v>69744577.09</v>
      </c>
    </row>
    <row r="39" spans="1:10" ht="12" customHeight="1">
      <c r="A39" s="51" t="s">
        <v>41</v>
      </c>
      <c r="B39" s="33">
        <f>'[1]вспомогат'!B36</f>
        <v>8020900</v>
      </c>
      <c r="C39" s="33">
        <f>'[1]вспомогат'!C36</f>
        <v>2528320</v>
      </c>
      <c r="D39" s="38">
        <f>'[1]вспомогат'!D36</f>
        <v>559995</v>
      </c>
      <c r="E39" s="33">
        <f>'[1]вспомогат'!G36</f>
        <v>2546260.13</v>
      </c>
      <c r="F39" s="38">
        <f>'[1]вспомогат'!H36</f>
        <v>58900.60000000009</v>
      </c>
      <c r="G39" s="39">
        <f>'[1]вспомогат'!I36</f>
        <v>10.518058196948203</v>
      </c>
      <c r="H39" s="35">
        <f>'[1]вспомогат'!J36</f>
        <v>-501094.3999999999</v>
      </c>
      <c r="I39" s="36">
        <f>'[1]вспомогат'!K36</f>
        <v>100.70956722250348</v>
      </c>
      <c r="J39" s="37">
        <f>'[1]вспомогат'!L36</f>
        <v>17940.12999999989</v>
      </c>
    </row>
    <row r="40" spans="1:10" ht="12.75" customHeight="1">
      <c r="A40" s="51" t="s">
        <v>42</v>
      </c>
      <c r="B40" s="33">
        <f>'[1]вспомогат'!B37</f>
        <v>14978365</v>
      </c>
      <c r="C40" s="33">
        <f>'[1]вспомогат'!C37</f>
        <v>6806569</v>
      </c>
      <c r="D40" s="38">
        <f>'[1]вспомогат'!D37</f>
        <v>1962663</v>
      </c>
      <c r="E40" s="33">
        <f>'[1]вспомогат'!G37</f>
        <v>7120755.56</v>
      </c>
      <c r="F40" s="38">
        <f>'[1]вспомогат'!H37</f>
        <v>361607.96999999974</v>
      </c>
      <c r="G40" s="39">
        <f>'[1]вспомогат'!I37</f>
        <v>18.424353544138743</v>
      </c>
      <c r="H40" s="35">
        <f>'[1]вспомогат'!J37</f>
        <v>-1601055.0300000003</v>
      </c>
      <c r="I40" s="36">
        <f>'[1]вспомогат'!K37</f>
        <v>104.61593146267964</v>
      </c>
      <c r="J40" s="37">
        <f>'[1]вспомогат'!L37</f>
        <v>314186.5599999996</v>
      </c>
    </row>
    <row r="41" spans="1:10" ht="12.75" customHeight="1">
      <c r="A41" s="51" t="s">
        <v>43</v>
      </c>
      <c r="B41" s="33">
        <f>'[1]вспомогат'!B38</f>
        <v>10169245</v>
      </c>
      <c r="C41" s="33">
        <f>'[1]вспомогат'!C38</f>
        <v>2785182</v>
      </c>
      <c r="D41" s="38">
        <f>'[1]вспомогат'!D38</f>
        <v>547402</v>
      </c>
      <c r="E41" s="33">
        <f>'[1]вспомогат'!G38</f>
        <v>3766313.77</v>
      </c>
      <c r="F41" s="38">
        <f>'[1]вспомогат'!H38</f>
        <v>230132.1299999999</v>
      </c>
      <c r="G41" s="39">
        <f>'[1]вспомогат'!I38</f>
        <v>42.04079086302204</v>
      </c>
      <c r="H41" s="35">
        <f>'[1]вспомогат'!J38</f>
        <v>-317269.8700000001</v>
      </c>
      <c r="I41" s="36">
        <f>'[1]вспомогат'!K38</f>
        <v>135.22684585782906</v>
      </c>
      <c r="J41" s="37">
        <f>'[1]вспомогат'!L38</f>
        <v>981131.77</v>
      </c>
    </row>
    <row r="42" spans="1:10" ht="12.75" customHeight="1">
      <c r="A42" s="51" t="s">
        <v>44</v>
      </c>
      <c r="B42" s="33">
        <f>'[1]вспомогат'!B39</f>
        <v>6196100</v>
      </c>
      <c r="C42" s="33">
        <f>'[1]вспомогат'!C39</f>
        <v>2001512</v>
      </c>
      <c r="D42" s="38">
        <f>'[1]вспомогат'!D39</f>
        <v>549576</v>
      </c>
      <c r="E42" s="33">
        <f>'[1]вспомогат'!G39</f>
        <v>2734178.5</v>
      </c>
      <c r="F42" s="38">
        <f>'[1]вспомогат'!H39</f>
        <v>128931.20999999996</v>
      </c>
      <c r="G42" s="39">
        <f>'[1]вспомогат'!I39</f>
        <v>23.46012380453294</v>
      </c>
      <c r="H42" s="35">
        <f>'[1]вспомогат'!J39</f>
        <v>-420644.79000000004</v>
      </c>
      <c r="I42" s="36">
        <f>'[1]вспомогат'!K39</f>
        <v>136.60565112774742</v>
      </c>
      <c r="J42" s="37">
        <f>'[1]вспомогат'!L39</f>
        <v>732666.5</v>
      </c>
    </row>
    <row r="43" spans="1:10" ht="12" customHeight="1">
      <c r="A43" s="51" t="s">
        <v>45</v>
      </c>
      <c r="B43" s="33">
        <f>'[1]вспомогат'!B40</f>
        <v>7830362</v>
      </c>
      <c r="C43" s="33">
        <f>'[1]вспомогат'!C40</f>
        <v>1821752</v>
      </c>
      <c r="D43" s="38">
        <f>'[1]вспомогат'!D40</f>
        <v>304102</v>
      </c>
      <c r="E43" s="33">
        <f>'[1]вспомогат'!G40</f>
        <v>3618401.19</v>
      </c>
      <c r="F43" s="38">
        <f>'[1]вспомогат'!H40</f>
        <v>171752.19999999972</v>
      </c>
      <c r="G43" s="39">
        <f>'[1]вспомогат'!I40</f>
        <v>56.478484192803634</v>
      </c>
      <c r="H43" s="35">
        <f>'[1]вспомогат'!J40</f>
        <v>-132349.80000000028</v>
      </c>
      <c r="I43" s="36">
        <f>'[1]вспомогат'!K40</f>
        <v>198.62205119028275</v>
      </c>
      <c r="J43" s="37">
        <f>'[1]вспомогат'!L40</f>
        <v>1796649.19</v>
      </c>
    </row>
    <row r="44" spans="1:10" ht="14.25" customHeight="1">
      <c r="A44" s="51" t="s">
        <v>46</v>
      </c>
      <c r="B44" s="33">
        <f>'[1]вспомогат'!B41</f>
        <v>9290270</v>
      </c>
      <c r="C44" s="33">
        <f>'[1]вспомогат'!C41</f>
        <v>2346891</v>
      </c>
      <c r="D44" s="38">
        <f>'[1]вспомогат'!D41</f>
        <v>473559</v>
      </c>
      <c r="E44" s="33">
        <f>'[1]вспомогат'!G41</f>
        <v>3140024.02</v>
      </c>
      <c r="F44" s="38">
        <f>'[1]вспомогат'!H41</f>
        <v>218470.33000000007</v>
      </c>
      <c r="G44" s="39">
        <f>'[1]вспомогат'!I41</f>
        <v>46.13370878813413</v>
      </c>
      <c r="H44" s="35">
        <f>'[1]вспомогат'!J41</f>
        <v>-255088.66999999993</v>
      </c>
      <c r="I44" s="36">
        <f>'[1]вспомогат'!K41</f>
        <v>133.79505141056828</v>
      </c>
      <c r="J44" s="37">
        <f>'[1]вспомогат'!L41</f>
        <v>793133.02</v>
      </c>
    </row>
    <row r="45" spans="1:10" ht="15" customHeight="1">
      <c r="A45" s="50" t="s">
        <v>47</v>
      </c>
      <c r="B45" s="41">
        <f>SUM(B39:B44)</f>
        <v>56485242</v>
      </c>
      <c r="C45" s="41">
        <f>SUM(C39:C44)</f>
        <v>18290226</v>
      </c>
      <c r="D45" s="41">
        <f>SUM(D39:D44)</f>
        <v>4397297</v>
      </c>
      <c r="E45" s="41">
        <f>SUM(E39:E44)</f>
        <v>22925933.169999998</v>
      </c>
      <c r="F45" s="41">
        <f>SUM(F39:F44)</f>
        <v>1169794.4399999995</v>
      </c>
      <c r="G45" s="42">
        <f>F45/D45*100</f>
        <v>26.602579721133218</v>
      </c>
      <c r="H45" s="41">
        <f>SUM(H39:H44)</f>
        <v>-3227502.5600000005</v>
      </c>
      <c r="I45" s="43">
        <f>E45/C45*100</f>
        <v>125.34527003657581</v>
      </c>
      <c r="J45" s="41">
        <f>SUM(J39:J44)</f>
        <v>4635707.17</v>
      </c>
    </row>
    <row r="46" spans="1:10" ht="15.75" customHeight="1">
      <c r="A46" s="52" t="s">
        <v>48</v>
      </c>
      <c r="B46" s="53">
        <f>'[1]вспомогат'!B42</f>
        <v>5548164925</v>
      </c>
      <c r="C46" s="53">
        <f>'[1]вспомогат'!C42</f>
        <v>2353851839</v>
      </c>
      <c r="D46" s="53">
        <f>'[1]вспомогат'!D42</f>
        <v>486468970</v>
      </c>
      <c r="E46" s="53">
        <f>'[1]вспомогат'!G42</f>
        <v>2385927369.1800003</v>
      </c>
      <c r="F46" s="53">
        <f>'[1]вспомогат'!H42</f>
        <v>160807160.4</v>
      </c>
      <c r="G46" s="54">
        <f>'[1]вспомогат'!I42</f>
        <v>33.055995411176994</v>
      </c>
      <c r="H46" s="53">
        <f>'[1]вспомогат'!J42</f>
        <v>-322434307.04</v>
      </c>
      <c r="I46" s="54">
        <f>'[1]вспомогат'!K42</f>
        <v>101.36268263144494</v>
      </c>
      <c r="J46" s="53">
        <f>'[1]вспомогат'!L42</f>
        <v>32075530.180000305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12.05.2016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2016-05-13T04:58:06Z</dcterms:created>
  <dcterms:modified xsi:type="dcterms:W3CDTF">2016-05-13T04:58:58Z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