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<sst xmlns="http://schemas.openxmlformats.org/spreadsheetml/2006/main" count="54" uniqueCount="49">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</sst>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11.05.2016</v>
          </cell>
        </row>
        <row r="6">
          <cell r="G6" t="str">
            <v>Фактично надійшло на 11.05.2016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562348621.43</v>
          </cell>
          <cell r="H10">
            <v>24627850.129999995</v>
          </cell>
          <cell r="I10">
            <v>19.467263511977993</v>
          </cell>
          <cell r="J10">
            <v>-101881199.87</v>
          </cell>
          <cell r="K10">
            <v>106.00594200813238</v>
          </cell>
          <cell r="L10">
            <v>31860791.429999948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1052311656.84</v>
          </cell>
          <cell r="H11">
            <v>71778954.31000006</v>
          </cell>
          <cell r="I11">
            <v>32.208092214843425</v>
          </cell>
          <cell r="J11">
            <v>-151081045.68999994</v>
          </cell>
          <cell r="K11">
            <v>90.25397054234978</v>
          </cell>
          <cell r="L11">
            <v>-113633343.15999997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80711751.13</v>
          </cell>
          <cell r="H12">
            <v>4208014.310000002</v>
          </cell>
          <cell r="I12">
            <v>26.094348546386037</v>
          </cell>
          <cell r="J12">
            <v>-11918137.689999998</v>
          </cell>
          <cell r="K12">
            <v>113.1665064385592</v>
          </cell>
          <cell r="L12">
            <v>9390515.129999995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146244699.74</v>
          </cell>
          <cell r="H13">
            <v>11737408.650000006</v>
          </cell>
          <cell r="I13">
            <v>46.404891293496966</v>
          </cell>
          <cell r="J13">
            <v>-13556064.349999994</v>
          </cell>
          <cell r="K13">
            <v>111.14253678670107</v>
          </cell>
          <cell r="L13">
            <v>14661685.74000001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107454698.41</v>
          </cell>
          <cell r="H14">
            <v>5633570.530000001</v>
          </cell>
          <cell r="I14">
            <v>22.8421949073511</v>
          </cell>
          <cell r="J14">
            <v>-19029429.47</v>
          </cell>
          <cell r="K14">
            <v>98.0363465928271</v>
          </cell>
          <cell r="L14">
            <v>-2152301.5900000036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15401748.49</v>
          </cell>
          <cell r="H15">
            <v>740716.3900000006</v>
          </cell>
          <cell r="I15">
            <v>24.517290811598063</v>
          </cell>
          <cell r="J15">
            <v>-2280483.6099999994</v>
          </cell>
          <cell r="K15">
            <v>93.405068105184</v>
          </cell>
          <cell r="L15">
            <v>-1087451.5099999998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12352870.38</v>
          </cell>
          <cell r="H16">
            <v>526240.1500000004</v>
          </cell>
          <cell r="I16">
            <v>24.998712631272436</v>
          </cell>
          <cell r="J16">
            <v>-1578828.8499999996</v>
          </cell>
          <cell r="K16">
            <v>118.82186095089654</v>
          </cell>
          <cell r="L16">
            <v>1956744.3800000008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57964973.4</v>
          </cell>
          <cell r="H17">
            <v>4368762.409999996</v>
          </cell>
          <cell r="I17">
            <v>43.13712962034987</v>
          </cell>
          <cell r="J17">
            <v>-5758852.590000004</v>
          </cell>
          <cell r="K17">
            <v>120.05869322478439</v>
          </cell>
          <cell r="L17">
            <v>9684443.399999999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5241630.92</v>
          </cell>
          <cell r="H18">
            <v>184300.91999999993</v>
          </cell>
          <cell r="I18">
            <v>18.615220366545284</v>
          </cell>
          <cell r="J18">
            <v>-805754.0800000001</v>
          </cell>
          <cell r="K18">
            <v>105.67229041967474</v>
          </cell>
          <cell r="L18">
            <v>281360.9199999999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3883019.16</v>
          </cell>
          <cell r="H19">
            <v>154334.39000000013</v>
          </cell>
          <cell r="I19">
            <v>30.68369633289266</v>
          </cell>
          <cell r="J19">
            <v>-348650.60999999987</v>
          </cell>
          <cell r="K19">
            <v>151.2724729869134</v>
          </cell>
          <cell r="L19">
            <v>1316115.1600000001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27799887.75</v>
          </cell>
          <cell r="H20">
            <v>1400671.210000001</v>
          </cell>
          <cell r="I20">
            <v>28.6149388291271</v>
          </cell>
          <cell r="J20">
            <v>-3494223.789999999</v>
          </cell>
          <cell r="K20">
            <v>128.63532293958812</v>
          </cell>
          <cell r="L20">
            <v>6188492.75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20368249.54</v>
          </cell>
          <cell r="H21">
            <v>935102.3900000006</v>
          </cell>
          <cell r="I21">
            <v>24.819741876405928</v>
          </cell>
          <cell r="J21">
            <v>-2832472.6099999994</v>
          </cell>
          <cell r="K21">
            <v>115.62085441334118</v>
          </cell>
          <cell r="L21">
            <v>2751834.539999999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29785965.83</v>
          </cell>
          <cell r="H22">
            <v>1182405.7199999988</v>
          </cell>
          <cell r="I22">
            <v>22.016346462328727</v>
          </cell>
          <cell r="J22">
            <v>-4188175.280000001</v>
          </cell>
          <cell r="K22">
            <v>125.67868224488899</v>
          </cell>
          <cell r="L22">
            <v>6085871.829999998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14312054.67</v>
          </cell>
          <cell r="H23">
            <v>645400.4700000007</v>
          </cell>
          <cell r="I23">
            <v>23.071852646254516</v>
          </cell>
          <cell r="J23">
            <v>-2151949.5299999993</v>
          </cell>
          <cell r="K23">
            <v>121.52676045215729</v>
          </cell>
          <cell r="L23">
            <v>2535179.67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8317037.15</v>
          </cell>
          <cell r="H24">
            <v>411945.3100000005</v>
          </cell>
          <cell r="I24">
            <v>35.77414054677443</v>
          </cell>
          <cell r="J24">
            <v>-739571.6899999995</v>
          </cell>
          <cell r="K24">
            <v>134.8433792310022</v>
          </cell>
          <cell r="L24">
            <v>2149113.1500000004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34479565.03</v>
          </cell>
          <cell r="H25">
            <v>1203982.9700000025</v>
          </cell>
          <cell r="I25">
            <v>33.032260958552776</v>
          </cell>
          <cell r="J25">
            <v>-2440887.0299999975</v>
          </cell>
          <cell r="K25">
            <v>139.44326747036288</v>
          </cell>
          <cell r="L25">
            <v>9752975.030000001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13993048.82</v>
          </cell>
          <cell r="H26">
            <v>926363.4399999995</v>
          </cell>
          <cell r="I26">
            <v>37.10176072104572</v>
          </cell>
          <cell r="J26">
            <v>-1570454.5600000005</v>
          </cell>
          <cell r="K26">
            <v>125.0783363253824</v>
          </cell>
          <cell r="L26">
            <v>2805620.8200000003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9317555.28</v>
          </cell>
          <cell r="H27">
            <v>534009.959999999</v>
          </cell>
          <cell r="I27">
            <v>33.975632164016474</v>
          </cell>
          <cell r="J27">
            <v>-1037734.040000001</v>
          </cell>
          <cell r="K27">
            <v>134.9922899467959</v>
          </cell>
          <cell r="L27">
            <v>2415268.2799999993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20052773.11</v>
          </cell>
          <cell r="H28">
            <v>1115077.379999999</v>
          </cell>
          <cell r="I28">
            <v>34.6603345749057</v>
          </cell>
          <cell r="J28">
            <v>-2102079.620000001</v>
          </cell>
          <cell r="K28">
            <v>121.40943772439097</v>
          </cell>
          <cell r="L28">
            <v>3536122.1099999994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35273777.52</v>
          </cell>
          <cell r="H29">
            <v>2125221.4300000034</v>
          </cell>
          <cell r="I29">
            <v>35.73208987407648</v>
          </cell>
          <cell r="J29">
            <v>-3822433.5699999966</v>
          </cell>
          <cell r="K29">
            <v>112.58730972085232</v>
          </cell>
          <cell r="L29">
            <v>3943623.5200000033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14750800.28</v>
          </cell>
          <cell r="H30">
            <v>585245.7999999989</v>
          </cell>
          <cell r="I30">
            <v>27.068621819153893</v>
          </cell>
          <cell r="J30">
            <v>-1576836.2000000011</v>
          </cell>
          <cell r="K30">
            <v>139.26083678476917</v>
          </cell>
          <cell r="L30">
            <v>4158590.2799999993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15420716.75</v>
          </cell>
          <cell r="H31">
            <v>614491.25</v>
          </cell>
          <cell r="I31">
            <v>22.312503313335913</v>
          </cell>
          <cell r="J31">
            <v>-2139530.75</v>
          </cell>
          <cell r="K31">
            <v>105.01434312120945</v>
          </cell>
          <cell r="L31">
            <v>736325.75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6300430.86</v>
          </cell>
          <cell r="H32">
            <v>238674.91999999993</v>
          </cell>
          <cell r="I32">
            <v>18.497959740427824</v>
          </cell>
          <cell r="J32">
            <v>-1051602.08</v>
          </cell>
          <cell r="K32">
            <v>123.19809896823762</v>
          </cell>
          <cell r="L32">
            <v>1186365.8600000003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12026545.9</v>
          </cell>
          <cell r="H33">
            <v>556388.1699999999</v>
          </cell>
          <cell r="I33">
            <v>25.823137912133554</v>
          </cell>
          <cell r="J33">
            <v>-1598222.83</v>
          </cell>
          <cell r="K33">
            <v>120.29724153121255</v>
          </cell>
          <cell r="L33">
            <v>2029187.9000000004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10343777.68</v>
          </cell>
          <cell r="H34">
            <v>391976.3300000001</v>
          </cell>
          <cell r="I34">
            <v>20.994139496270908</v>
          </cell>
          <cell r="J34">
            <v>-1475098.67</v>
          </cell>
          <cell r="K34">
            <v>113.9456761346205</v>
          </cell>
          <cell r="L34">
            <v>1265962.6799999997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24322676.62</v>
          </cell>
          <cell r="H35">
            <v>589353.6999999993</v>
          </cell>
          <cell r="I35">
            <v>12.317090731256691</v>
          </cell>
          <cell r="J35">
            <v>-4195491.300000001</v>
          </cell>
          <cell r="K35">
            <v>106.10668201786942</v>
          </cell>
          <cell r="L35">
            <v>1399825.620000001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2539338.53</v>
          </cell>
          <cell r="H36">
            <v>51979</v>
          </cell>
          <cell r="I36">
            <v>9.282047161135369</v>
          </cell>
          <cell r="J36">
            <v>-508016</v>
          </cell>
          <cell r="K36">
            <v>100.4358044076699</v>
          </cell>
          <cell r="L36">
            <v>11018.529999999795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7037759.82</v>
          </cell>
          <cell r="H37">
            <v>278612.23000000045</v>
          </cell>
          <cell r="I37">
            <v>14.19562247823495</v>
          </cell>
          <cell r="J37">
            <v>-1684050.7699999996</v>
          </cell>
          <cell r="K37">
            <v>103.39658380014953</v>
          </cell>
          <cell r="L37">
            <v>231190.8200000003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3740074.8</v>
          </cell>
          <cell r="H38">
            <v>203893.15999999968</v>
          </cell>
          <cell r="I38">
            <v>37.247426936693635</v>
          </cell>
          <cell r="J38">
            <v>-343508.8400000003</v>
          </cell>
          <cell r="K38">
            <v>134.2847541022454</v>
          </cell>
          <cell r="L38">
            <v>954892.7999999998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2728437.5</v>
          </cell>
          <cell r="H39">
            <v>123190.20999999996</v>
          </cell>
          <cell r="I39">
            <v>22.415500312968536</v>
          </cell>
          <cell r="J39">
            <v>-426385.79000000004</v>
          </cell>
          <cell r="K39">
            <v>136.31881797361194</v>
          </cell>
          <cell r="L39">
            <v>726925.5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3602789.07</v>
          </cell>
          <cell r="H40">
            <v>156140.0799999996</v>
          </cell>
          <cell r="I40">
            <v>51.344640942841416</v>
          </cell>
          <cell r="J40">
            <v>-147961.9200000004</v>
          </cell>
          <cell r="K40">
            <v>197.7650673637246</v>
          </cell>
          <cell r="L40">
            <v>1781037.0699999998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3116137.09</v>
          </cell>
          <cell r="H41">
            <v>194583.3999999999</v>
          </cell>
          <cell r="I41">
            <v>41.08957912319266</v>
          </cell>
          <cell r="J41">
            <v>-278975.6000000001</v>
          </cell>
          <cell r="K41">
            <v>132.7772397610285</v>
          </cell>
          <cell r="L41">
            <v>769246.0899999999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2363545069.5000024</v>
          </cell>
          <cell r="H42">
            <v>138424860.72000006</v>
          </cell>
          <cell r="I42">
            <v>28.455023702745123</v>
          </cell>
          <cell r="J42">
            <v>-344655210.35999995</v>
          </cell>
          <cell r="K42">
            <v>100.41180291551912</v>
          </cell>
          <cell r="L42">
            <v>9693230.500002384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9" sqref="D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11.05.2016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530487830</v>
      </c>
      <c r="D10" s="33">
        <f>'[1]вспомогат'!D10</f>
        <v>126509050</v>
      </c>
      <c r="E10" s="33">
        <f>'[1]вспомогат'!G10</f>
        <v>562348621.43</v>
      </c>
      <c r="F10" s="33">
        <f>'[1]вспомогат'!H10</f>
        <v>24627850.129999995</v>
      </c>
      <c r="G10" s="34">
        <f>'[1]вспомогат'!I10</f>
        <v>19.467263511977993</v>
      </c>
      <c r="H10" s="35">
        <f>'[1]вспомогат'!J10</f>
        <v>-101881199.87</v>
      </c>
      <c r="I10" s="36">
        <f>'[1]вспомогат'!K10</f>
        <v>106.00594200813238</v>
      </c>
      <c r="J10" s="37">
        <f>'[1]вспомогат'!L10</f>
        <v>31860791.429999948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1165945000</v>
      </c>
      <c r="D12" s="38">
        <f>'[1]вспомогат'!D11</f>
        <v>222860000</v>
      </c>
      <c r="E12" s="33">
        <f>'[1]вспомогат'!G11</f>
        <v>1052311656.84</v>
      </c>
      <c r="F12" s="38">
        <f>'[1]вспомогат'!H11</f>
        <v>71778954.31000006</v>
      </c>
      <c r="G12" s="39">
        <f>'[1]вспомогат'!I11</f>
        <v>32.208092214843425</v>
      </c>
      <c r="H12" s="35">
        <f>'[1]вспомогат'!J11</f>
        <v>-151081045.68999994</v>
      </c>
      <c r="I12" s="36">
        <f>'[1]вспомогат'!K11</f>
        <v>90.25397054234978</v>
      </c>
      <c r="J12" s="37">
        <f>'[1]вспомогат'!L11</f>
        <v>-113633343.15999997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71321236</v>
      </c>
      <c r="D13" s="38">
        <f>'[1]вспомогат'!D12</f>
        <v>16126152</v>
      </c>
      <c r="E13" s="33">
        <f>'[1]вспомогат'!G12</f>
        <v>80711751.13</v>
      </c>
      <c r="F13" s="38">
        <f>'[1]вспомогат'!H12</f>
        <v>4208014.310000002</v>
      </c>
      <c r="G13" s="39">
        <f>'[1]вспомогат'!I12</f>
        <v>26.094348546386037</v>
      </c>
      <c r="H13" s="35">
        <f>'[1]вспомогат'!J12</f>
        <v>-11918137.689999998</v>
      </c>
      <c r="I13" s="36">
        <f>'[1]вспомогат'!K12</f>
        <v>113.1665064385592</v>
      </c>
      <c r="J13" s="37">
        <f>'[1]вспомогат'!L12</f>
        <v>9390515.129999995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131583014</v>
      </c>
      <c r="D14" s="38">
        <f>'[1]вспомогат'!D13</f>
        <v>25293473</v>
      </c>
      <c r="E14" s="33">
        <f>'[1]вспомогат'!G13</f>
        <v>146244699.74</v>
      </c>
      <c r="F14" s="38">
        <f>'[1]вспомогат'!H13</f>
        <v>11737408.650000006</v>
      </c>
      <c r="G14" s="39">
        <f>'[1]вспомогат'!I13</f>
        <v>46.404891293496966</v>
      </c>
      <c r="H14" s="35">
        <f>'[1]вспомогат'!J13</f>
        <v>-13556064.349999994</v>
      </c>
      <c r="I14" s="36">
        <f>'[1]вспомогат'!K13</f>
        <v>111.14253678670107</v>
      </c>
      <c r="J14" s="37">
        <f>'[1]вспомогат'!L13</f>
        <v>14661685.74000001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109607000</v>
      </c>
      <c r="D15" s="38">
        <f>'[1]вспомогат'!D14</f>
        <v>24663000</v>
      </c>
      <c r="E15" s="33">
        <f>'[1]вспомогат'!G14</f>
        <v>107454698.41</v>
      </c>
      <c r="F15" s="38">
        <f>'[1]вспомогат'!H14</f>
        <v>5633570.530000001</v>
      </c>
      <c r="G15" s="39">
        <f>'[1]вспомогат'!I14</f>
        <v>22.8421949073511</v>
      </c>
      <c r="H15" s="35">
        <f>'[1]вспомогат'!J14</f>
        <v>-19029429.47</v>
      </c>
      <c r="I15" s="36">
        <f>'[1]вспомогат'!K14</f>
        <v>98.0363465928271</v>
      </c>
      <c r="J15" s="37">
        <f>'[1]вспомогат'!L14</f>
        <v>-2152301.5900000036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16489200</v>
      </c>
      <c r="D16" s="38">
        <f>'[1]вспомогат'!D15</f>
        <v>3021200</v>
      </c>
      <c r="E16" s="33">
        <f>'[1]вспомогат'!G15</f>
        <v>15401748.49</v>
      </c>
      <c r="F16" s="38">
        <f>'[1]вспомогат'!H15</f>
        <v>740716.3900000006</v>
      </c>
      <c r="G16" s="39">
        <f>'[1]вспомогат'!I15</f>
        <v>24.517290811598063</v>
      </c>
      <c r="H16" s="35">
        <f>'[1]вспомогат'!J15</f>
        <v>-2280483.6099999994</v>
      </c>
      <c r="I16" s="36">
        <f>'[1]вспомогат'!K15</f>
        <v>93.405068105184</v>
      </c>
      <c r="J16" s="37">
        <f>'[1]вспомогат'!L15</f>
        <v>-1087451.5099999998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1494945450</v>
      </c>
      <c r="D17" s="41">
        <f>SUM(D12:D16)</f>
        <v>291963825</v>
      </c>
      <c r="E17" s="41">
        <f>SUM(E12:E16)</f>
        <v>1402124554.6100001</v>
      </c>
      <c r="F17" s="41">
        <f>SUM(F12:F16)</f>
        <v>94098664.19000007</v>
      </c>
      <c r="G17" s="42">
        <f>F17/D17*100</f>
        <v>32.22956275148131</v>
      </c>
      <c r="H17" s="41">
        <f>SUM(H12:H16)</f>
        <v>-197865160.80999994</v>
      </c>
      <c r="I17" s="43">
        <f>E17/C17*100</f>
        <v>93.79101790035216</v>
      </c>
      <c r="J17" s="41">
        <f>SUM(J12:J16)</f>
        <v>-92820895.38999997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10396126</v>
      </c>
      <c r="D18" s="45">
        <f>'[1]вспомогат'!D16</f>
        <v>2105069</v>
      </c>
      <c r="E18" s="44">
        <f>'[1]вспомогат'!G16</f>
        <v>12352870.38</v>
      </c>
      <c r="F18" s="45">
        <f>'[1]вспомогат'!H16</f>
        <v>526240.1500000004</v>
      </c>
      <c r="G18" s="46">
        <f>'[1]вспомогат'!I16</f>
        <v>24.998712631272436</v>
      </c>
      <c r="H18" s="47">
        <f>'[1]вспомогат'!J16</f>
        <v>-1578828.8499999996</v>
      </c>
      <c r="I18" s="48">
        <f>'[1]вспомогат'!K16</f>
        <v>118.82186095089654</v>
      </c>
      <c r="J18" s="49">
        <f>'[1]вспомогат'!L16</f>
        <v>1956744.3800000008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48280530</v>
      </c>
      <c r="D19" s="38">
        <f>'[1]вспомогат'!D17</f>
        <v>10127615</v>
      </c>
      <c r="E19" s="33">
        <f>'[1]вспомогат'!G17</f>
        <v>57964973.4</v>
      </c>
      <c r="F19" s="38">
        <f>'[1]вспомогат'!H17</f>
        <v>4368762.409999996</v>
      </c>
      <c r="G19" s="39">
        <f>'[1]вспомогат'!I17</f>
        <v>43.13712962034987</v>
      </c>
      <c r="H19" s="35">
        <f>'[1]вспомогат'!J17</f>
        <v>-5758852.590000004</v>
      </c>
      <c r="I19" s="36">
        <f>'[1]вспомогат'!K17</f>
        <v>120.05869322478439</v>
      </c>
      <c r="J19" s="37">
        <f>'[1]вспомогат'!L17</f>
        <v>9684443.399999999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4960270</v>
      </c>
      <c r="D20" s="38">
        <f>'[1]вспомогат'!D18</f>
        <v>990055</v>
      </c>
      <c r="E20" s="33">
        <f>'[1]вспомогат'!G18</f>
        <v>5241630.92</v>
      </c>
      <c r="F20" s="38">
        <f>'[1]вспомогат'!H18</f>
        <v>184300.91999999993</v>
      </c>
      <c r="G20" s="39">
        <f>'[1]вспомогат'!I18</f>
        <v>18.615220366545284</v>
      </c>
      <c r="H20" s="35">
        <f>'[1]вспомогат'!J18</f>
        <v>-805754.0800000001</v>
      </c>
      <c r="I20" s="36">
        <f>'[1]вспомогат'!K18</f>
        <v>105.67229041967474</v>
      </c>
      <c r="J20" s="37">
        <f>'[1]вспомогат'!L18</f>
        <v>281360.9199999999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2566904</v>
      </c>
      <c r="D21" s="38">
        <f>'[1]вспомогат'!D19</f>
        <v>502985</v>
      </c>
      <c r="E21" s="33">
        <f>'[1]вспомогат'!G19</f>
        <v>3883019.16</v>
      </c>
      <c r="F21" s="38">
        <f>'[1]вспомогат'!H19</f>
        <v>154334.39000000013</v>
      </c>
      <c r="G21" s="39">
        <f>'[1]вспомогат'!I19</f>
        <v>30.68369633289266</v>
      </c>
      <c r="H21" s="35">
        <f>'[1]вспомогат'!J19</f>
        <v>-348650.60999999987</v>
      </c>
      <c r="I21" s="36">
        <f>'[1]вспомогат'!K19</f>
        <v>151.2724729869134</v>
      </c>
      <c r="J21" s="37">
        <f>'[1]вспомогат'!L19</f>
        <v>1316115.1600000001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21611395</v>
      </c>
      <c r="D22" s="38">
        <f>'[1]вспомогат'!D20</f>
        <v>4894895</v>
      </c>
      <c r="E22" s="33">
        <f>'[1]вспомогат'!G20</f>
        <v>27799887.75</v>
      </c>
      <c r="F22" s="38">
        <f>'[1]вспомогат'!H20</f>
        <v>1400671.210000001</v>
      </c>
      <c r="G22" s="39">
        <f>'[1]вспомогат'!I20</f>
        <v>28.6149388291271</v>
      </c>
      <c r="H22" s="35">
        <f>'[1]вспомогат'!J20</f>
        <v>-3494223.789999999</v>
      </c>
      <c r="I22" s="36">
        <f>'[1]вспомогат'!K20</f>
        <v>128.63532293958812</v>
      </c>
      <c r="J22" s="37">
        <f>'[1]вспомогат'!L20</f>
        <v>6188492.75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17616415</v>
      </c>
      <c r="D23" s="38">
        <f>'[1]вспомогат'!D21</f>
        <v>3767575</v>
      </c>
      <c r="E23" s="33">
        <f>'[1]вспомогат'!G21</f>
        <v>20368249.54</v>
      </c>
      <c r="F23" s="38">
        <f>'[1]вспомогат'!H21</f>
        <v>935102.3900000006</v>
      </c>
      <c r="G23" s="39">
        <f>'[1]вспомогат'!I21</f>
        <v>24.819741876405928</v>
      </c>
      <c r="H23" s="35">
        <f>'[1]вспомогат'!J21</f>
        <v>-2832472.6099999994</v>
      </c>
      <c r="I23" s="36">
        <f>'[1]вспомогат'!K21</f>
        <v>115.62085441334118</v>
      </c>
      <c r="J23" s="37">
        <f>'[1]вспомогат'!L21</f>
        <v>2751834.539999999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23700094</v>
      </c>
      <c r="D24" s="38">
        <f>'[1]вспомогат'!D22</f>
        <v>5370581</v>
      </c>
      <c r="E24" s="33">
        <f>'[1]вспомогат'!G22</f>
        <v>29785965.83</v>
      </c>
      <c r="F24" s="38">
        <f>'[1]вспомогат'!H22</f>
        <v>1182405.7199999988</v>
      </c>
      <c r="G24" s="39">
        <f>'[1]вспомогат'!I22</f>
        <v>22.016346462328727</v>
      </c>
      <c r="H24" s="35">
        <f>'[1]вспомогат'!J22</f>
        <v>-4188175.280000001</v>
      </c>
      <c r="I24" s="36">
        <f>'[1]вспомогат'!K22</f>
        <v>125.67868224488899</v>
      </c>
      <c r="J24" s="37">
        <f>'[1]вспомогат'!L22</f>
        <v>6085871.829999998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11776875</v>
      </c>
      <c r="D25" s="38">
        <f>'[1]вспомогат'!D23</f>
        <v>2797350</v>
      </c>
      <c r="E25" s="33">
        <f>'[1]вспомогат'!G23</f>
        <v>14312054.67</v>
      </c>
      <c r="F25" s="38">
        <f>'[1]вспомогат'!H23</f>
        <v>645400.4700000007</v>
      </c>
      <c r="G25" s="39">
        <f>'[1]вспомогат'!I23</f>
        <v>23.071852646254516</v>
      </c>
      <c r="H25" s="35">
        <f>'[1]вспомогат'!J23</f>
        <v>-2151949.5299999993</v>
      </c>
      <c r="I25" s="36">
        <f>'[1]вспомогат'!K23</f>
        <v>121.52676045215729</v>
      </c>
      <c r="J25" s="37">
        <f>'[1]вспомогат'!L23</f>
        <v>2535179.67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6167924</v>
      </c>
      <c r="D26" s="38">
        <f>'[1]вспомогат'!D24</f>
        <v>1151517</v>
      </c>
      <c r="E26" s="33">
        <f>'[1]вспомогат'!G24</f>
        <v>8317037.15</v>
      </c>
      <c r="F26" s="38">
        <f>'[1]вспомогат'!H24</f>
        <v>411945.3100000005</v>
      </c>
      <c r="G26" s="39">
        <f>'[1]вспомогат'!I24</f>
        <v>35.77414054677443</v>
      </c>
      <c r="H26" s="35">
        <f>'[1]вспомогат'!J24</f>
        <v>-739571.6899999995</v>
      </c>
      <c r="I26" s="36">
        <f>'[1]вспомогат'!K24</f>
        <v>134.8433792310022</v>
      </c>
      <c r="J26" s="37">
        <f>'[1]вспомогат'!L24</f>
        <v>2149113.1500000004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24726590</v>
      </c>
      <c r="D27" s="38">
        <f>'[1]вспомогат'!D25</f>
        <v>3644870</v>
      </c>
      <c r="E27" s="33">
        <f>'[1]вспомогат'!G25</f>
        <v>34479565.03</v>
      </c>
      <c r="F27" s="38">
        <f>'[1]вспомогат'!H25</f>
        <v>1203982.9700000025</v>
      </c>
      <c r="G27" s="39">
        <f>'[1]вспомогат'!I25</f>
        <v>33.032260958552776</v>
      </c>
      <c r="H27" s="35">
        <f>'[1]вспомогат'!J25</f>
        <v>-2440887.0299999975</v>
      </c>
      <c r="I27" s="36">
        <f>'[1]вспомогат'!K25</f>
        <v>139.44326747036288</v>
      </c>
      <c r="J27" s="37">
        <f>'[1]вспомогат'!L25</f>
        <v>9752975.030000001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11187428</v>
      </c>
      <c r="D28" s="38">
        <f>'[1]вспомогат'!D26</f>
        <v>2496818</v>
      </c>
      <c r="E28" s="33">
        <f>'[1]вспомогат'!G26</f>
        <v>13993048.82</v>
      </c>
      <c r="F28" s="38">
        <f>'[1]вспомогат'!H26</f>
        <v>926363.4399999995</v>
      </c>
      <c r="G28" s="39">
        <f>'[1]вспомогат'!I26</f>
        <v>37.10176072104572</v>
      </c>
      <c r="H28" s="35">
        <f>'[1]вспомогат'!J26</f>
        <v>-1570454.5600000005</v>
      </c>
      <c r="I28" s="36">
        <f>'[1]вспомогат'!K26</f>
        <v>125.0783363253824</v>
      </c>
      <c r="J28" s="37">
        <f>'[1]вспомогат'!L26</f>
        <v>2805620.8200000003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6902287</v>
      </c>
      <c r="D29" s="38">
        <f>'[1]вспомогат'!D27</f>
        <v>1571744</v>
      </c>
      <c r="E29" s="33">
        <f>'[1]вспомогат'!G27</f>
        <v>9317555.28</v>
      </c>
      <c r="F29" s="38">
        <f>'[1]вспомогат'!H27</f>
        <v>534009.959999999</v>
      </c>
      <c r="G29" s="39">
        <f>'[1]вспомогат'!I27</f>
        <v>33.975632164016474</v>
      </c>
      <c r="H29" s="35">
        <f>'[1]вспомогат'!J27</f>
        <v>-1037734.040000001</v>
      </c>
      <c r="I29" s="36">
        <f>'[1]вспомогат'!K27</f>
        <v>134.9922899467959</v>
      </c>
      <c r="J29" s="37">
        <f>'[1]вспомогат'!L27</f>
        <v>2415268.2799999993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16516651</v>
      </c>
      <c r="D30" s="38">
        <f>'[1]вспомогат'!D28</f>
        <v>3217157</v>
      </c>
      <c r="E30" s="33">
        <f>'[1]вспомогат'!G28</f>
        <v>20052773.11</v>
      </c>
      <c r="F30" s="38">
        <f>'[1]вспомогат'!H28</f>
        <v>1115077.379999999</v>
      </c>
      <c r="G30" s="39">
        <f>'[1]вспомогат'!I28</f>
        <v>34.6603345749057</v>
      </c>
      <c r="H30" s="35">
        <f>'[1]вспомогат'!J28</f>
        <v>-2102079.620000001</v>
      </c>
      <c r="I30" s="36">
        <f>'[1]вспомогат'!K28</f>
        <v>121.40943772439097</v>
      </c>
      <c r="J30" s="37">
        <f>'[1]вспомогат'!L28</f>
        <v>3536122.1099999994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31330154</v>
      </c>
      <c r="D31" s="38">
        <f>'[1]вспомогат'!D29</f>
        <v>5947655</v>
      </c>
      <c r="E31" s="33">
        <f>'[1]вспомогат'!G29</f>
        <v>35273777.52</v>
      </c>
      <c r="F31" s="38">
        <f>'[1]вспомогат'!H29</f>
        <v>2125221.4300000034</v>
      </c>
      <c r="G31" s="39">
        <f>'[1]вспомогат'!I29</f>
        <v>35.73208987407648</v>
      </c>
      <c r="H31" s="35">
        <f>'[1]вспомогат'!J29</f>
        <v>-3822433.5699999966</v>
      </c>
      <c r="I31" s="36">
        <f>'[1]вспомогат'!K29</f>
        <v>112.58730972085232</v>
      </c>
      <c r="J31" s="37">
        <f>'[1]вспомогат'!L29</f>
        <v>3943623.5200000033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10592210</v>
      </c>
      <c r="D32" s="38">
        <f>'[1]вспомогат'!D30</f>
        <v>2162082</v>
      </c>
      <c r="E32" s="33">
        <f>'[1]вспомогат'!G30</f>
        <v>14750800.28</v>
      </c>
      <c r="F32" s="38">
        <f>'[1]вспомогат'!H30</f>
        <v>585245.7999999989</v>
      </c>
      <c r="G32" s="39">
        <f>'[1]вспомогат'!I30</f>
        <v>27.068621819153893</v>
      </c>
      <c r="H32" s="35">
        <f>'[1]вспомогат'!J30</f>
        <v>-1576836.2000000011</v>
      </c>
      <c r="I32" s="36">
        <f>'[1]вспомогат'!K30</f>
        <v>139.26083678476917</v>
      </c>
      <c r="J32" s="37">
        <f>'[1]вспомогат'!L30</f>
        <v>4158590.2799999993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14684391</v>
      </c>
      <c r="D33" s="38">
        <f>'[1]вспомогат'!D31</f>
        <v>2754022</v>
      </c>
      <c r="E33" s="33">
        <f>'[1]вспомогат'!G31</f>
        <v>15420716.75</v>
      </c>
      <c r="F33" s="38">
        <f>'[1]вспомогат'!H31</f>
        <v>614491.25</v>
      </c>
      <c r="G33" s="39">
        <f>'[1]вспомогат'!I31</f>
        <v>22.312503313335913</v>
      </c>
      <c r="H33" s="35">
        <f>'[1]вспомогат'!J31</f>
        <v>-2139530.75</v>
      </c>
      <c r="I33" s="36">
        <f>'[1]вспомогат'!K31</f>
        <v>105.01434312120945</v>
      </c>
      <c r="J33" s="37">
        <f>'[1]вспомогат'!L31</f>
        <v>736325.75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5114065</v>
      </c>
      <c r="D34" s="38">
        <f>'[1]вспомогат'!D32</f>
        <v>1290277</v>
      </c>
      <c r="E34" s="33">
        <f>'[1]вспомогат'!G32</f>
        <v>6300430.86</v>
      </c>
      <c r="F34" s="38">
        <f>'[1]вспомогат'!H32</f>
        <v>238674.91999999993</v>
      </c>
      <c r="G34" s="39">
        <f>'[1]вспомогат'!I32</f>
        <v>18.497959740427824</v>
      </c>
      <c r="H34" s="35">
        <f>'[1]вспомогат'!J32</f>
        <v>-1051602.08</v>
      </c>
      <c r="I34" s="36">
        <f>'[1]вспомогат'!K32</f>
        <v>123.19809896823762</v>
      </c>
      <c r="J34" s="37">
        <f>'[1]вспомогат'!L32</f>
        <v>1186365.8600000003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9997358</v>
      </c>
      <c r="D35" s="38">
        <f>'[1]вспомогат'!D33</f>
        <v>2154611</v>
      </c>
      <c r="E35" s="33">
        <f>'[1]вспомогат'!G33</f>
        <v>12026545.9</v>
      </c>
      <c r="F35" s="38">
        <f>'[1]вспомогат'!H33</f>
        <v>556388.1699999999</v>
      </c>
      <c r="G35" s="39">
        <f>'[1]вспомогат'!I33</f>
        <v>25.823137912133554</v>
      </c>
      <c r="H35" s="35">
        <f>'[1]вспомогат'!J33</f>
        <v>-1598222.83</v>
      </c>
      <c r="I35" s="36">
        <f>'[1]вспомогат'!K33</f>
        <v>120.29724153121255</v>
      </c>
      <c r="J35" s="37">
        <f>'[1]вспомогат'!L33</f>
        <v>2029187.9000000004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9077815</v>
      </c>
      <c r="D36" s="38">
        <f>'[1]вспомогат'!D34</f>
        <v>1867075</v>
      </c>
      <c r="E36" s="33">
        <f>'[1]вспомогат'!G34</f>
        <v>10343777.68</v>
      </c>
      <c r="F36" s="38">
        <f>'[1]вспомогат'!H34</f>
        <v>391976.3300000001</v>
      </c>
      <c r="G36" s="39">
        <f>'[1]вспомогат'!I34</f>
        <v>20.994139496270908</v>
      </c>
      <c r="H36" s="35">
        <f>'[1]вспомогат'!J34</f>
        <v>-1475098.67</v>
      </c>
      <c r="I36" s="36">
        <f>'[1]вспомогат'!K34</f>
        <v>113.9456761346205</v>
      </c>
      <c r="J36" s="37">
        <f>'[1]вспомогат'!L34</f>
        <v>1265962.6799999997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22922851</v>
      </c>
      <c r="D37" s="38">
        <f>'[1]вспомогат'!D35</f>
        <v>4784845</v>
      </c>
      <c r="E37" s="33">
        <f>'[1]вспомогат'!G35</f>
        <v>24322676.62</v>
      </c>
      <c r="F37" s="38">
        <f>'[1]вспомогат'!H35</f>
        <v>589353.6999999993</v>
      </c>
      <c r="G37" s="39">
        <f>'[1]вспомогат'!I35</f>
        <v>12.317090731256691</v>
      </c>
      <c r="H37" s="35">
        <f>'[1]вспомогат'!J35</f>
        <v>-4195491.300000001</v>
      </c>
      <c r="I37" s="36">
        <f>'[1]вспомогат'!K35</f>
        <v>106.10668201786942</v>
      </c>
      <c r="J37" s="37">
        <f>'[1]вспомогат'!L35</f>
        <v>1399825.620000001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310128333</v>
      </c>
      <c r="D38" s="41">
        <f>SUM(D18:D37)</f>
        <v>63598798</v>
      </c>
      <c r="E38" s="41">
        <f>SUM(E18:E37)</f>
        <v>376307356.65</v>
      </c>
      <c r="F38" s="41">
        <f>SUM(F18:F37)</f>
        <v>18689948.320000004</v>
      </c>
      <c r="G38" s="42">
        <f>F38/D38*100</f>
        <v>29.387266595824663</v>
      </c>
      <c r="H38" s="41">
        <f>SUM(H18:H37)</f>
        <v>-44908849.67999999</v>
      </c>
      <c r="I38" s="43">
        <f>E38/C38*100</f>
        <v>121.33923818240753</v>
      </c>
      <c r="J38" s="41">
        <f>SUM(J18:J37)</f>
        <v>66179023.650000006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2528320</v>
      </c>
      <c r="D39" s="38">
        <f>'[1]вспомогат'!D36</f>
        <v>559995</v>
      </c>
      <c r="E39" s="33">
        <f>'[1]вспомогат'!G36</f>
        <v>2539338.53</v>
      </c>
      <c r="F39" s="38">
        <f>'[1]вспомогат'!H36</f>
        <v>51979</v>
      </c>
      <c r="G39" s="39">
        <f>'[1]вспомогат'!I36</f>
        <v>9.282047161135369</v>
      </c>
      <c r="H39" s="35">
        <f>'[1]вспомогат'!J36</f>
        <v>-508016</v>
      </c>
      <c r="I39" s="36">
        <f>'[1]вспомогат'!K36</f>
        <v>100.4358044076699</v>
      </c>
      <c r="J39" s="37">
        <f>'[1]вспомогат'!L36</f>
        <v>11018.529999999795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6806569</v>
      </c>
      <c r="D40" s="38">
        <f>'[1]вспомогат'!D37</f>
        <v>1962663</v>
      </c>
      <c r="E40" s="33">
        <f>'[1]вспомогат'!G37</f>
        <v>7037759.82</v>
      </c>
      <c r="F40" s="38">
        <f>'[1]вспомогат'!H37</f>
        <v>278612.23000000045</v>
      </c>
      <c r="G40" s="39">
        <f>'[1]вспомогат'!I37</f>
        <v>14.19562247823495</v>
      </c>
      <c r="H40" s="35">
        <f>'[1]вспомогат'!J37</f>
        <v>-1684050.7699999996</v>
      </c>
      <c r="I40" s="36">
        <f>'[1]вспомогат'!K37</f>
        <v>103.39658380014953</v>
      </c>
      <c r="J40" s="37">
        <f>'[1]вспомогат'!L37</f>
        <v>231190.8200000003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2785182</v>
      </c>
      <c r="D41" s="38">
        <f>'[1]вспомогат'!D38</f>
        <v>547402</v>
      </c>
      <c r="E41" s="33">
        <f>'[1]вспомогат'!G38</f>
        <v>3740074.8</v>
      </c>
      <c r="F41" s="38">
        <f>'[1]вспомогат'!H38</f>
        <v>203893.15999999968</v>
      </c>
      <c r="G41" s="39">
        <f>'[1]вспомогат'!I38</f>
        <v>37.247426936693635</v>
      </c>
      <c r="H41" s="35">
        <f>'[1]вспомогат'!J38</f>
        <v>-343508.8400000003</v>
      </c>
      <c r="I41" s="36">
        <f>'[1]вспомогат'!K38</f>
        <v>134.2847541022454</v>
      </c>
      <c r="J41" s="37">
        <f>'[1]вспомогат'!L38</f>
        <v>954892.7999999998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2001512</v>
      </c>
      <c r="D42" s="38">
        <f>'[1]вспомогат'!D39</f>
        <v>549576</v>
      </c>
      <c r="E42" s="33">
        <f>'[1]вспомогат'!G39</f>
        <v>2728437.5</v>
      </c>
      <c r="F42" s="38">
        <f>'[1]вспомогат'!H39</f>
        <v>123190.20999999996</v>
      </c>
      <c r="G42" s="39">
        <f>'[1]вспомогат'!I39</f>
        <v>22.415500312968536</v>
      </c>
      <c r="H42" s="35">
        <f>'[1]вспомогат'!J39</f>
        <v>-426385.79000000004</v>
      </c>
      <c r="I42" s="36">
        <f>'[1]вспомогат'!K39</f>
        <v>136.31881797361194</v>
      </c>
      <c r="J42" s="37">
        <f>'[1]вспомогат'!L39</f>
        <v>726925.5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1821752</v>
      </c>
      <c r="D43" s="38">
        <f>'[1]вспомогат'!D40</f>
        <v>304102</v>
      </c>
      <c r="E43" s="33">
        <f>'[1]вспомогат'!G40</f>
        <v>3602789.07</v>
      </c>
      <c r="F43" s="38">
        <f>'[1]вспомогат'!H40</f>
        <v>156140.0799999996</v>
      </c>
      <c r="G43" s="39">
        <f>'[1]вспомогат'!I40</f>
        <v>51.344640942841416</v>
      </c>
      <c r="H43" s="35">
        <f>'[1]вспомогат'!J40</f>
        <v>-147961.9200000004</v>
      </c>
      <c r="I43" s="36">
        <f>'[1]вспомогат'!K40</f>
        <v>197.7650673637246</v>
      </c>
      <c r="J43" s="37">
        <f>'[1]вспомогат'!L40</f>
        <v>1781037.0699999998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2346891</v>
      </c>
      <c r="D44" s="38">
        <f>'[1]вспомогат'!D41</f>
        <v>473559</v>
      </c>
      <c r="E44" s="33">
        <f>'[1]вспомогат'!G41</f>
        <v>3116137.09</v>
      </c>
      <c r="F44" s="38">
        <f>'[1]вспомогат'!H41</f>
        <v>194583.3999999999</v>
      </c>
      <c r="G44" s="39">
        <f>'[1]вспомогат'!I41</f>
        <v>41.08957912319266</v>
      </c>
      <c r="H44" s="35">
        <f>'[1]вспомогат'!J41</f>
        <v>-278975.6000000001</v>
      </c>
      <c r="I44" s="36">
        <f>'[1]вспомогат'!K41</f>
        <v>132.7772397610285</v>
      </c>
      <c r="J44" s="37">
        <f>'[1]вспомогат'!L41</f>
        <v>769246.0899999999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18290226</v>
      </c>
      <c r="D45" s="41">
        <f>SUM(D39:D44)</f>
        <v>4397297</v>
      </c>
      <c r="E45" s="41">
        <f>SUM(E39:E44)</f>
        <v>22764536.81</v>
      </c>
      <c r="F45" s="41">
        <f>SUM(F39:F44)</f>
        <v>1008398.0799999996</v>
      </c>
      <c r="G45" s="42">
        <f>F45/D45*100</f>
        <v>22.932225865116678</v>
      </c>
      <c r="H45" s="41">
        <f>SUM(H39:H44)</f>
        <v>-3388898.9200000004</v>
      </c>
      <c r="I45" s="43">
        <f>E45/C45*100</f>
        <v>124.46285141583269</v>
      </c>
      <c r="J45" s="41">
        <f>SUM(J39:J44)</f>
        <v>4474310.81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2353851839</v>
      </c>
      <c r="D46" s="53">
        <f>'[1]вспомогат'!D42</f>
        <v>486468970</v>
      </c>
      <c r="E46" s="53">
        <f>'[1]вспомогат'!G42</f>
        <v>2363545069.5000024</v>
      </c>
      <c r="F46" s="53">
        <f>'[1]вспомогат'!H42</f>
        <v>138424860.72000006</v>
      </c>
      <c r="G46" s="54">
        <f>'[1]вспомогат'!I42</f>
        <v>28.455023702745123</v>
      </c>
      <c r="H46" s="53">
        <f>'[1]вспомогат'!J42</f>
        <v>-344655210.35999995</v>
      </c>
      <c r="I46" s="54">
        <f>'[1]вспомогат'!K42</f>
        <v>100.41180291551912</v>
      </c>
      <c r="J46" s="53">
        <f>'[1]вспомогат'!L42</f>
        <v>9693230.500002384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11.05.2016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2016-05-12T04:45:00Z</dcterms:created>
  <dcterms:modified xsi:type="dcterms:W3CDTF">2016-05-12T04:45:40Z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