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<sst xmlns="http://schemas.openxmlformats.org/spreadsheetml/2006/main" count="54" uniqueCount="49">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</sst>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10.05.2016</v>
          </cell>
        </row>
        <row r="6">
          <cell r="G6" t="str">
            <v>Фактично надійшло на 10.05.2016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560260850.51</v>
          </cell>
          <cell r="H10">
            <v>22540079.21000004</v>
          </cell>
          <cell r="I10">
            <v>17.81696978200377</v>
          </cell>
          <cell r="J10">
            <v>-103968970.78999996</v>
          </cell>
          <cell r="K10">
            <v>105.61238520966636</v>
          </cell>
          <cell r="L10">
            <v>29773020.50999999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1045849118.55</v>
          </cell>
          <cell r="H11">
            <v>65316416.01999998</v>
          </cell>
          <cell r="I11">
            <v>29.30827246701965</v>
          </cell>
          <cell r="J11">
            <v>-157543583.98000002</v>
          </cell>
          <cell r="K11">
            <v>89.69969583042081</v>
          </cell>
          <cell r="L11">
            <v>-120095881.45000005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80112746.09</v>
          </cell>
          <cell r="H12">
            <v>3609009.2700000107</v>
          </cell>
          <cell r="I12">
            <v>22.379853978804185</v>
          </cell>
          <cell r="J12">
            <v>-12517142.72999999</v>
          </cell>
          <cell r="K12">
            <v>112.32663731458608</v>
          </cell>
          <cell r="L12">
            <v>8791510.090000004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146071587.85</v>
          </cell>
          <cell r="H13">
            <v>11564296.75999999</v>
          </cell>
          <cell r="I13">
            <v>45.72047800632199</v>
          </cell>
          <cell r="J13">
            <v>-13729176.24000001</v>
          </cell>
          <cell r="K13">
            <v>111.01097581637703</v>
          </cell>
          <cell r="L13">
            <v>14488573.849999994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106609984.96</v>
          </cell>
          <cell r="H14">
            <v>4788857.079999998</v>
          </cell>
          <cell r="I14">
            <v>19.417171795807477</v>
          </cell>
          <cell r="J14">
            <v>-19874142.92</v>
          </cell>
          <cell r="K14">
            <v>97.26567186402328</v>
          </cell>
          <cell r="L14">
            <v>-2997015.0400000066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15298825.61</v>
          </cell>
          <cell r="H15">
            <v>637793.5099999998</v>
          </cell>
          <cell r="I15">
            <v>21.110602078644238</v>
          </cell>
          <cell r="J15">
            <v>-2383406.49</v>
          </cell>
          <cell r="K15">
            <v>92.7808845183514</v>
          </cell>
          <cell r="L15">
            <v>-1190374.3900000006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12293898.26</v>
          </cell>
          <cell r="H16">
            <v>467268.02999999933</v>
          </cell>
          <cell r="I16">
            <v>22.197278569015996</v>
          </cell>
          <cell r="J16">
            <v>-1637800.9700000007</v>
          </cell>
          <cell r="K16">
            <v>118.25461003454556</v>
          </cell>
          <cell r="L16">
            <v>1897772.2599999998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57761418.24</v>
          </cell>
          <cell r="H17">
            <v>4165207.25</v>
          </cell>
          <cell r="I17">
            <v>41.12722738769197</v>
          </cell>
          <cell r="J17">
            <v>-5962407.75</v>
          </cell>
          <cell r="K17">
            <v>119.63708401709758</v>
          </cell>
          <cell r="L17">
            <v>9480888.240000002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5226391.99</v>
          </cell>
          <cell r="H18">
            <v>169061.99000000022</v>
          </cell>
          <cell r="I18">
            <v>17.07602001908987</v>
          </cell>
          <cell r="J18">
            <v>-820993.0099999998</v>
          </cell>
          <cell r="K18">
            <v>105.365070651396</v>
          </cell>
          <cell r="L18">
            <v>266121.9900000002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3858773.41</v>
          </cell>
          <cell r="H19">
            <v>130088.64000000013</v>
          </cell>
          <cell r="I19">
            <v>25.863323955982807</v>
          </cell>
          <cell r="J19">
            <v>-372896.35999999987</v>
          </cell>
          <cell r="K19">
            <v>150.3279207169415</v>
          </cell>
          <cell r="L19">
            <v>1291869.4100000001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27570682.97</v>
          </cell>
          <cell r="H20">
            <v>1171466.4299999997</v>
          </cell>
          <cell r="I20">
            <v>23.932411829058637</v>
          </cell>
          <cell r="J20">
            <v>-3723428.5700000003</v>
          </cell>
          <cell r="K20">
            <v>127.57474920059533</v>
          </cell>
          <cell r="L20">
            <v>5959287.969999999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20278986.45</v>
          </cell>
          <cell r="H21">
            <v>845839.3000000007</v>
          </cell>
          <cell r="I21">
            <v>22.45049667226268</v>
          </cell>
          <cell r="J21">
            <v>-2921735.6999999993</v>
          </cell>
          <cell r="K21">
            <v>115.1141503535197</v>
          </cell>
          <cell r="L21">
            <v>2662571.4499999993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29516360.63</v>
          </cell>
          <cell r="H22">
            <v>912800.5199999996</v>
          </cell>
          <cell r="I22">
            <v>16.996308593055378</v>
          </cell>
          <cell r="J22">
            <v>-4457780.48</v>
          </cell>
          <cell r="K22">
            <v>124.54111207322637</v>
          </cell>
          <cell r="L22">
            <v>5816266.629999999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14252724.82</v>
          </cell>
          <cell r="H23">
            <v>586070.620000001</v>
          </cell>
          <cell r="I23">
            <v>20.950922122723327</v>
          </cell>
          <cell r="J23">
            <v>-2211279.379999999</v>
          </cell>
          <cell r="K23">
            <v>121.02297782730989</v>
          </cell>
          <cell r="L23">
            <v>2475849.8200000003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8203981.93</v>
          </cell>
          <cell r="H24">
            <v>298890.08999999985</v>
          </cell>
          <cell r="I24">
            <v>25.95620299135834</v>
          </cell>
          <cell r="J24">
            <v>-852626.9100000001</v>
          </cell>
          <cell r="K24">
            <v>133.01042506360324</v>
          </cell>
          <cell r="L24">
            <v>2036057.9299999997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34178983.98</v>
          </cell>
          <cell r="H25">
            <v>903401.9199999981</v>
          </cell>
          <cell r="I25">
            <v>24.785573148013455</v>
          </cell>
          <cell r="J25">
            <v>-2741468.080000002</v>
          </cell>
          <cell r="K25">
            <v>138.22764877809678</v>
          </cell>
          <cell r="L25">
            <v>9452393.979999997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13960577.8</v>
          </cell>
          <cell r="H26">
            <v>893892.4199999999</v>
          </cell>
          <cell r="I26">
            <v>35.801264649646065</v>
          </cell>
          <cell r="J26">
            <v>-1602925.58</v>
          </cell>
          <cell r="K26">
            <v>124.78809070324297</v>
          </cell>
          <cell r="L26">
            <v>2773149.8000000007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9290309.64</v>
          </cell>
          <cell r="H27">
            <v>506764.3200000003</v>
          </cell>
          <cell r="I27">
            <v>32.24216666327342</v>
          </cell>
          <cell r="J27">
            <v>-1064979.6799999997</v>
          </cell>
          <cell r="K27">
            <v>134.5975564331069</v>
          </cell>
          <cell r="L27">
            <v>2388022.6400000006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19790731.17</v>
          </cell>
          <cell r="H28">
            <v>853035.4400000013</v>
          </cell>
          <cell r="I28">
            <v>26.515194626808743</v>
          </cell>
          <cell r="J28">
            <v>-2364121.5599999987</v>
          </cell>
          <cell r="K28">
            <v>119.82290580578352</v>
          </cell>
          <cell r="L28">
            <v>3274080.170000002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35045692.78</v>
          </cell>
          <cell r="H29">
            <v>1897136.6900000013</v>
          </cell>
          <cell r="I29">
            <v>31.897221509990093</v>
          </cell>
          <cell r="J29">
            <v>-4050518.3099999987</v>
          </cell>
          <cell r="K29">
            <v>111.85930583041501</v>
          </cell>
          <cell r="L29">
            <v>3715538.780000001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14624998.84</v>
          </cell>
          <cell r="H30">
            <v>459444.3599999994</v>
          </cell>
          <cell r="I30">
            <v>21.250089497068075</v>
          </cell>
          <cell r="J30">
            <v>-1702637.6400000006</v>
          </cell>
          <cell r="K30">
            <v>138.0731579151093</v>
          </cell>
          <cell r="L30">
            <v>4032788.84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15300234.34</v>
          </cell>
          <cell r="H31">
            <v>494008.83999999985</v>
          </cell>
          <cell r="I31">
            <v>17.937723082822135</v>
          </cell>
          <cell r="J31">
            <v>-2260013.16</v>
          </cell>
          <cell r="K31">
            <v>104.19386367470057</v>
          </cell>
          <cell r="L31">
            <v>615843.3399999999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6274714.37</v>
          </cell>
          <cell r="H32">
            <v>212958.4299999997</v>
          </cell>
          <cell r="I32">
            <v>16.50486135922749</v>
          </cell>
          <cell r="J32">
            <v>-1077318.5700000003</v>
          </cell>
          <cell r="K32">
            <v>122.69524087003197</v>
          </cell>
          <cell r="L32">
            <v>1160649.37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11947244.52</v>
          </cell>
          <cell r="H33">
            <v>477086.7899999991</v>
          </cell>
          <cell r="I33">
            <v>22.142595113456633</v>
          </cell>
          <cell r="J33">
            <v>-1677524.210000001</v>
          </cell>
          <cell r="K33">
            <v>119.50401816159828</v>
          </cell>
          <cell r="L33">
            <v>1949886.5199999996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10286698.35</v>
          </cell>
          <cell r="H34">
            <v>334897</v>
          </cell>
          <cell r="I34">
            <v>17.93698699837982</v>
          </cell>
          <cell r="J34">
            <v>-1532178</v>
          </cell>
          <cell r="K34">
            <v>113.31689784380931</v>
          </cell>
          <cell r="L34">
            <v>1208883.3499999996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24202475.75</v>
          </cell>
          <cell r="H35">
            <v>469152.8299999982</v>
          </cell>
          <cell r="I35">
            <v>9.804974455807832</v>
          </cell>
          <cell r="J35">
            <v>-4315692.170000002</v>
          </cell>
          <cell r="K35">
            <v>105.58231063841055</v>
          </cell>
          <cell r="L35">
            <v>1279624.75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2528071.62</v>
          </cell>
          <cell r="H36">
            <v>40712.09000000032</v>
          </cell>
          <cell r="I36">
            <v>7.2700809828659745</v>
          </cell>
          <cell r="J36">
            <v>-519282.9099999997</v>
          </cell>
          <cell r="K36">
            <v>99.99017608530566</v>
          </cell>
          <cell r="L36">
            <v>-248.37999999988824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7008924.23</v>
          </cell>
          <cell r="H37">
            <v>249776.6400000006</v>
          </cell>
          <cell r="I37">
            <v>12.726415079919507</v>
          </cell>
          <cell r="J37">
            <v>-1712886.3599999994</v>
          </cell>
          <cell r="K37">
            <v>102.97294025815356</v>
          </cell>
          <cell r="L37">
            <v>202355.23000000045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3729977.15</v>
          </cell>
          <cell r="H38">
            <v>193795.50999999978</v>
          </cell>
          <cell r="I38">
            <v>35.40277711809598</v>
          </cell>
          <cell r="J38">
            <v>-353606.4900000002</v>
          </cell>
          <cell r="K38">
            <v>133.92220508390474</v>
          </cell>
          <cell r="L38">
            <v>944795.1499999999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2719013.32</v>
          </cell>
          <cell r="H39">
            <v>113766.0299999998</v>
          </cell>
          <cell r="I39">
            <v>20.700691078212984</v>
          </cell>
          <cell r="J39">
            <v>-435809.9700000002</v>
          </cell>
          <cell r="K39">
            <v>135.8479649385065</v>
          </cell>
          <cell r="L39">
            <v>717501.3199999998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3599287.43</v>
          </cell>
          <cell r="H40">
            <v>152638.43999999994</v>
          </cell>
          <cell r="I40">
            <v>50.19317202780644</v>
          </cell>
          <cell r="J40">
            <v>-151463.56000000006</v>
          </cell>
          <cell r="K40">
            <v>197.57285459272174</v>
          </cell>
          <cell r="L40">
            <v>1777535.4300000002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3111486.09</v>
          </cell>
          <cell r="H41">
            <v>189932.3999999999</v>
          </cell>
          <cell r="I41">
            <v>40.10744173376494</v>
          </cell>
          <cell r="J41">
            <v>-283626.6000000001</v>
          </cell>
          <cell r="K41">
            <v>132.57906268335427</v>
          </cell>
          <cell r="L41">
            <v>764595.0899999999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2350765753.6500006</v>
          </cell>
          <cell r="H42">
            <v>125645544.87000002</v>
          </cell>
          <cell r="I42">
            <v>25.828069747182443</v>
          </cell>
          <cell r="J42">
            <v>-357366749.24000007</v>
          </cell>
          <cell r="K42">
            <v>99.86889211551605</v>
          </cell>
          <cell r="L42">
            <v>-3086085.349999428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9" sqref="D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10.05.2016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530487830</v>
      </c>
      <c r="D10" s="33">
        <f>'[1]вспомогат'!D10</f>
        <v>126509050</v>
      </c>
      <c r="E10" s="33">
        <f>'[1]вспомогат'!G10</f>
        <v>560260850.51</v>
      </c>
      <c r="F10" s="33">
        <f>'[1]вспомогат'!H10</f>
        <v>22540079.21000004</v>
      </c>
      <c r="G10" s="34">
        <f>'[1]вспомогат'!I10</f>
        <v>17.81696978200377</v>
      </c>
      <c r="H10" s="35">
        <f>'[1]вспомогат'!J10</f>
        <v>-103968970.78999996</v>
      </c>
      <c r="I10" s="36">
        <f>'[1]вспомогат'!K10</f>
        <v>105.61238520966636</v>
      </c>
      <c r="J10" s="37">
        <f>'[1]вспомогат'!L10</f>
        <v>29773020.50999999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1165945000</v>
      </c>
      <c r="D12" s="38">
        <f>'[1]вспомогат'!D11</f>
        <v>222860000</v>
      </c>
      <c r="E12" s="33">
        <f>'[1]вспомогат'!G11</f>
        <v>1045849118.55</v>
      </c>
      <c r="F12" s="38">
        <f>'[1]вспомогат'!H11</f>
        <v>65316416.01999998</v>
      </c>
      <c r="G12" s="39">
        <f>'[1]вспомогат'!I11</f>
        <v>29.30827246701965</v>
      </c>
      <c r="H12" s="35">
        <f>'[1]вспомогат'!J11</f>
        <v>-157543583.98000002</v>
      </c>
      <c r="I12" s="36">
        <f>'[1]вспомогат'!K11</f>
        <v>89.69969583042081</v>
      </c>
      <c r="J12" s="37">
        <f>'[1]вспомогат'!L11</f>
        <v>-120095881.45000005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71321236</v>
      </c>
      <c r="D13" s="38">
        <f>'[1]вспомогат'!D12</f>
        <v>16126152</v>
      </c>
      <c r="E13" s="33">
        <f>'[1]вспомогат'!G12</f>
        <v>80112746.09</v>
      </c>
      <c r="F13" s="38">
        <f>'[1]вспомогат'!H12</f>
        <v>3609009.2700000107</v>
      </c>
      <c r="G13" s="39">
        <f>'[1]вспомогат'!I12</f>
        <v>22.379853978804185</v>
      </c>
      <c r="H13" s="35">
        <f>'[1]вспомогат'!J12</f>
        <v>-12517142.72999999</v>
      </c>
      <c r="I13" s="36">
        <f>'[1]вспомогат'!K12</f>
        <v>112.32663731458608</v>
      </c>
      <c r="J13" s="37">
        <f>'[1]вспомогат'!L12</f>
        <v>8791510.090000004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131583014</v>
      </c>
      <c r="D14" s="38">
        <f>'[1]вспомогат'!D13</f>
        <v>25293473</v>
      </c>
      <c r="E14" s="33">
        <f>'[1]вспомогат'!G13</f>
        <v>146071587.85</v>
      </c>
      <c r="F14" s="38">
        <f>'[1]вспомогат'!H13</f>
        <v>11564296.75999999</v>
      </c>
      <c r="G14" s="39">
        <f>'[1]вспомогат'!I13</f>
        <v>45.72047800632199</v>
      </c>
      <c r="H14" s="35">
        <f>'[1]вспомогат'!J13</f>
        <v>-13729176.24000001</v>
      </c>
      <c r="I14" s="36">
        <f>'[1]вспомогат'!K13</f>
        <v>111.01097581637703</v>
      </c>
      <c r="J14" s="37">
        <f>'[1]вспомогат'!L13</f>
        <v>14488573.849999994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109607000</v>
      </c>
      <c r="D15" s="38">
        <f>'[1]вспомогат'!D14</f>
        <v>24663000</v>
      </c>
      <c r="E15" s="33">
        <f>'[1]вспомогат'!G14</f>
        <v>106609984.96</v>
      </c>
      <c r="F15" s="38">
        <f>'[1]вспомогат'!H14</f>
        <v>4788857.079999998</v>
      </c>
      <c r="G15" s="39">
        <f>'[1]вспомогат'!I14</f>
        <v>19.417171795807477</v>
      </c>
      <c r="H15" s="35">
        <f>'[1]вспомогат'!J14</f>
        <v>-19874142.92</v>
      </c>
      <c r="I15" s="36">
        <f>'[1]вспомогат'!K14</f>
        <v>97.26567186402328</v>
      </c>
      <c r="J15" s="37">
        <f>'[1]вспомогат'!L14</f>
        <v>-2997015.0400000066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16489200</v>
      </c>
      <c r="D16" s="38">
        <f>'[1]вспомогат'!D15</f>
        <v>3021200</v>
      </c>
      <c r="E16" s="33">
        <f>'[1]вспомогат'!G15</f>
        <v>15298825.61</v>
      </c>
      <c r="F16" s="38">
        <f>'[1]вспомогат'!H15</f>
        <v>637793.5099999998</v>
      </c>
      <c r="G16" s="39">
        <f>'[1]вспомогат'!I15</f>
        <v>21.110602078644238</v>
      </c>
      <c r="H16" s="35">
        <f>'[1]вспомогат'!J15</f>
        <v>-2383406.49</v>
      </c>
      <c r="I16" s="36">
        <f>'[1]вспомогат'!K15</f>
        <v>92.7808845183514</v>
      </c>
      <c r="J16" s="37">
        <f>'[1]вспомогат'!L15</f>
        <v>-1190374.3900000006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1494945450</v>
      </c>
      <c r="D17" s="41">
        <f>SUM(D12:D16)</f>
        <v>291963825</v>
      </c>
      <c r="E17" s="41">
        <f>SUM(E12:E16)</f>
        <v>1393942263.0599997</v>
      </c>
      <c r="F17" s="41">
        <f>SUM(F12:F16)</f>
        <v>85916372.63999999</v>
      </c>
      <c r="G17" s="42">
        <f>F17/D17*100</f>
        <v>29.427060917564013</v>
      </c>
      <c r="H17" s="41">
        <f>SUM(H12:H16)</f>
        <v>-206047452.36</v>
      </c>
      <c r="I17" s="43">
        <f>E17/C17*100</f>
        <v>93.24368745762595</v>
      </c>
      <c r="J17" s="41">
        <f>SUM(J12:J16)</f>
        <v>-101003186.94000006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10396126</v>
      </c>
      <c r="D18" s="45">
        <f>'[1]вспомогат'!D16</f>
        <v>2105069</v>
      </c>
      <c r="E18" s="44">
        <f>'[1]вспомогат'!G16</f>
        <v>12293898.26</v>
      </c>
      <c r="F18" s="45">
        <f>'[1]вспомогат'!H16</f>
        <v>467268.02999999933</v>
      </c>
      <c r="G18" s="46">
        <f>'[1]вспомогат'!I16</f>
        <v>22.197278569015996</v>
      </c>
      <c r="H18" s="47">
        <f>'[1]вспомогат'!J16</f>
        <v>-1637800.9700000007</v>
      </c>
      <c r="I18" s="48">
        <f>'[1]вспомогат'!K16</f>
        <v>118.25461003454556</v>
      </c>
      <c r="J18" s="49">
        <f>'[1]вспомогат'!L16</f>
        <v>1897772.2599999998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48280530</v>
      </c>
      <c r="D19" s="38">
        <f>'[1]вспомогат'!D17</f>
        <v>10127615</v>
      </c>
      <c r="E19" s="33">
        <f>'[1]вспомогат'!G17</f>
        <v>57761418.24</v>
      </c>
      <c r="F19" s="38">
        <f>'[1]вспомогат'!H17</f>
        <v>4165207.25</v>
      </c>
      <c r="G19" s="39">
        <f>'[1]вспомогат'!I17</f>
        <v>41.12722738769197</v>
      </c>
      <c r="H19" s="35">
        <f>'[1]вспомогат'!J17</f>
        <v>-5962407.75</v>
      </c>
      <c r="I19" s="36">
        <f>'[1]вспомогат'!K17</f>
        <v>119.63708401709758</v>
      </c>
      <c r="J19" s="37">
        <f>'[1]вспомогат'!L17</f>
        <v>9480888.240000002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4960270</v>
      </c>
      <c r="D20" s="38">
        <f>'[1]вспомогат'!D18</f>
        <v>990055</v>
      </c>
      <c r="E20" s="33">
        <f>'[1]вспомогат'!G18</f>
        <v>5226391.99</v>
      </c>
      <c r="F20" s="38">
        <f>'[1]вспомогат'!H18</f>
        <v>169061.99000000022</v>
      </c>
      <c r="G20" s="39">
        <f>'[1]вспомогат'!I18</f>
        <v>17.07602001908987</v>
      </c>
      <c r="H20" s="35">
        <f>'[1]вспомогат'!J18</f>
        <v>-820993.0099999998</v>
      </c>
      <c r="I20" s="36">
        <f>'[1]вспомогат'!K18</f>
        <v>105.365070651396</v>
      </c>
      <c r="J20" s="37">
        <f>'[1]вспомогат'!L18</f>
        <v>266121.9900000002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2566904</v>
      </c>
      <c r="D21" s="38">
        <f>'[1]вспомогат'!D19</f>
        <v>502985</v>
      </c>
      <c r="E21" s="33">
        <f>'[1]вспомогат'!G19</f>
        <v>3858773.41</v>
      </c>
      <c r="F21" s="38">
        <f>'[1]вспомогат'!H19</f>
        <v>130088.64000000013</v>
      </c>
      <c r="G21" s="39">
        <f>'[1]вспомогат'!I19</f>
        <v>25.863323955982807</v>
      </c>
      <c r="H21" s="35">
        <f>'[1]вспомогат'!J19</f>
        <v>-372896.35999999987</v>
      </c>
      <c r="I21" s="36">
        <f>'[1]вспомогат'!K19</f>
        <v>150.3279207169415</v>
      </c>
      <c r="J21" s="37">
        <f>'[1]вспомогат'!L19</f>
        <v>1291869.4100000001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21611395</v>
      </c>
      <c r="D22" s="38">
        <f>'[1]вспомогат'!D20</f>
        <v>4894895</v>
      </c>
      <c r="E22" s="33">
        <f>'[1]вспомогат'!G20</f>
        <v>27570682.97</v>
      </c>
      <c r="F22" s="38">
        <f>'[1]вспомогат'!H20</f>
        <v>1171466.4299999997</v>
      </c>
      <c r="G22" s="39">
        <f>'[1]вспомогат'!I20</f>
        <v>23.932411829058637</v>
      </c>
      <c r="H22" s="35">
        <f>'[1]вспомогат'!J20</f>
        <v>-3723428.5700000003</v>
      </c>
      <c r="I22" s="36">
        <f>'[1]вспомогат'!K20</f>
        <v>127.57474920059533</v>
      </c>
      <c r="J22" s="37">
        <f>'[1]вспомогат'!L20</f>
        <v>5959287.969999999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17616415</v>
      </c>
      <c r="D23" s="38">
        <f>'[1]вспомогат'!D21</f>
        <v>3767575</v>
      </c>
      <c r="E23" s="33">
        <f>'[1]вспомогат'!G21</f>
        <v>20278986.45</v>
      </c>
      <c r="F23" s="38">
        <f>'[1]вспомогат'!H21</f>
        <v>845839.3000000007</v>
      </c>
      <c r="G23" s="39">
        <f>'[1]вспомогат'!I21</f>
        <v>22.45049667226268</v>
      </c>
      <c r="H23" s="35">
        <f>'[1]вспомогат'!J21</f>
        <v>-2921735.6999999993</v>
      </c>
      <c r="I23" s="36">
        <f>'[1]вспомогат'!K21</f>
        <v>115.1141503535197</v>
      </c>
      <c r="J23" s="37">
        <f>'[1]вспомогат'!L21</f>
        <v>2662571.4499999993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23700094</v>
      </c>
      <c r="D24" s="38">
        <f>'[1]вспомогат'!D22</f>
        <v>5370581</v>
      </c>
      <c r="E24" s="33">
        <f>'[1]вспомогат'!G22</f>
        <v>29516360.63</v>
      </c>
      <c r="F24" s="38">
        <f>'[1]вспомогат'!H22</f>
        <v>912800.5199999996</v>
      </c>
      <c r="G24" s="39">
        <f>'[1]вспомогат'!I22</f>
        <v>16.996308593055378</v>
      </c>
      <c r="H24" s="35">
        <f>'[1]вспомогат'!J22</f>
        <v>-4457780.48</v>
      </c>
      <c r="I24" s="36">
        <f>'[1]вспомогат'!K22</f>
        <v>124.54111207322637</v>
      </c>
      <c r="J24" s="37">
        <f>'[1]вспомогат'!L22</f>
        <v>5816266.629999999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11776875</v>
      </c>
      <c r="D25" s="38">
        <f>'[1]вспомогат'!D23</f>
        <v>2797350</v>
      </c>
      <c r="E25" s="33">
        <f>'[1]вспомогат'!G23</f>
        <v>14252724.82</v>
      </c>
      <c r="F25" s="38">
        <f>'[1]вспомогат'!H23</f>
        <v>586070.620000001</v>
      </c>
      <c r="G25" s="39">
        <f>'[1]вспомогат'!I23</f>
        <v>20.950922122723327</v>
      </c>
      <c r="H25" s="35">
        <f>'[1]вспомогат'!J23</f>
        <v>-2211279.379999999</v>
      </c>
      <c r="I25" s="36">
        <f>'[1]вспомогат'!K23</f>
        <v>121.02297782730989</v>
      </c>
      <c r="J25" s="37">
        <f>'[1]вспомогат'!L23</f>
        <v>2475849.8200000003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6167924</v>
      </c>
      <c r="D26" s="38">
        <f>'[1]вспомогат'!D24</f>
        <v>1151517</v>
      </c>
      <c r="E26" s="33">
        <f>'[1]вспомогат'!G24</f>
        <v>8203981.93</v>
      </c>
      <c r="F26" s="38">
        <f>'[1]вспомогат'!H24</f>
        <v>298890.08999999985</v>
      </c>
      <c r="G26" s="39">
        <f>'[1]вспомогат'!I24</f>
        <v>25.95620299135834</v>
      </c>
      <c r="H26" s="35">
        <f>'[1]вспомогат'!J24</f>
        <v>-852626.9100000001</v>
      </c>
      <c r="I26" s="36">
        <f>'[1]вспомогат'!K24</f>
        <v>133.01042506360324</v>
      </c>
      <c r="J26" s="37">
        <f>'[1]вспомогат'!L24</f>
        <v>2036057.9299999997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24726590</v>
      </c>
      <c r="D27" s="38">
        <f>'[1]вспомогат'!D25</f>
        <v>3644870</v>
      </c>
      <c r="E27" s="33">
        <f>'[1]вспомогат'!G25</f>
        <v>34178983.98</v>
      </c>
      <c r="F27" s="38">
        <f>'[1]вспомогат'!H25</f>
        <v>903401.9199999981</v>
      </c>
      <c r="G27" s="39">
        <f>'[1]вспомогат'!I25</f>
        <v>24.785573148013455</v>
      </c>
      <c r="H27" s="35">
        <f>'[1]вспомогат'!J25</f>
        <v>-2741468.080000002</v>
      </c>
      <c r="I27" s="36">
        <f>'[1]вспомогат'!K25</f>
        <v>138.22764877809678</v>
      </c>
      <c r="J27" s="37">
        <f>'[1]вспомогат'!L25</f>
        <v>9452393.979999997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11187428</v>
      </c>
      <c r="D28" s="38">
        <f>'[1]вспомогат'!D26</f>
        <v>2496818</v>
      </c>
      <c r="E28" s="33">
        <f>'[1]вспомогат'!G26</f>
        <v>13960577.8</v>
      </c>
      <c r="F28" s="38">
        <f>'[1]вспомогат'!H26</f>
        <v>893892.4199999999</v>
      </c>
      <c r="G28" s="39">
        <f>'[1]вспомогат'!I26</f>
        <v>35.801264649646065</v>
      </c>
      <c r="H28" s="35">
        <f>'[1]вспомогат'!J26</f>
        <v>-1602925.58</v>
      </c>
      <c r="I28" s="36">
        <f>'[1]вспомогат'!K26</f>
        <v>124.78809070324297</v>
      </c>
      <c r="J28" s="37">
        <f>'[1]вспомогат'!L26</f>
        <v>2773149.8000000007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6902287</v>
      </c>
      <c r="D29" s="38">
        <f>'[1]вспомогат'!D27</f>
        <v>1571744</v>
      </c>
      <c r="E29" s="33">
        <f>'[1]вспомогат'!G27</f>
        <v>9290309.64</v>
      </c>
      <c r="F29" s="38">
        <f>'[1]вспомогат'!H27</f>
        <v>506764.3200000003</v>
      </c>
      <c r="G29" s="39">
        <f>'[1]вспомогат'!I27</f>
        <v>32.24216666327342</v>
      </c>
      <c r="H29" s="35">
        <f>'[1]вспомогат'!J27</f>
        <v>-1064979.6799999997</v>
      </c>
      <c r="I29" s="36">
        <f>'[1]вспомогат'!K27</f>
        <v>134.5975564331069</v>
      </c>
      <c r="J29" s="37">
        <f>'[1]вспомогат'!L27</f>
        <v>2388022.6400000006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16516651</v>
      </c>
      <c r="D30" s="38">
        <f>'[1]вспомогат'!D28</f>
        <v>3217157</v>
      </c>
      <c r="E30" s="33">
        <f>'[1]вспомогат'!G28</f>
        <v>19790731.17</v>
      </c>
      <c r="F30" s="38">
        <f>'[1]вспомогат'!H28</f>
        <v>853035.4400000013</v>
      </c>
      <c r="G30" s="39">
        <f>'[1]вспомогат'!I28</f>
        <v>26.515194626808743</v>
      </c>
      <c r="H30" s="35">
        <f>'[1]вспомогат'!J28</f>
        <v>-2364121.5599999987</v>
      </c>
      <c r="I30" s="36">
        <f>'[1]вспомогат'!K28</f>
        <v>119.82290580578352</v>
      </c>
      <c r="J30" s="37">
        <f>'[1]вспомогат'!L28</f>
        <v>3274080.170000002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31330154</v>
      </c>
      <c r="D31" s="38">
        <f>'[1]вспомогат'!D29</f>
        <v>5947655</v>
      </c>
      <c r="E31" s="33">
        <f>'[1]вспомогат'!G29</f>
        <v>35045692.78</v>
      </c>
      <c r="F31" s="38">
        <f>'[1]вспомогат'!H29</f>
        <v>1897136.6900000013</v>
      </c>
      <c r="G31" s="39">
        <f>'[1]вспомогат'!I29</f>
        <v>31.897221509990093</v>
      </c>
      <c r="H31" s="35">
        <f>'[1]вспомогат'!J29</f>
        <v>-4050518.3099999987</v>
      </c>
      <c r="I31" s="36">
        <f>'[1]вспомогат'!K29</f>
        <v>111.85930583041501</v>
      </c>
      <c r="J31" s="37">
        <f>'[1]вспомогат'!L29</f>
        <v>3715538.780000001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10592210</v>
      </c>
      <c r="D32" s="38">
        <f>'[1]вспомогат'!D30</f>
        <v>2162082</v>
      </c>
      <c r="E32" s="33">
        <f>'[1]вспомогат'!G30</f>
        <v>14624998.84</v>
      </c>
      <c r="F32" s="38">
        <f>'[1]вспомогат'!H30</f>
        <v>459444.3599999994</v>
      </c>
      <c r="G32" s="39">
        <f>'[1]вспомогат'!I30</f>
        <v>21.250089497068075</v>
      </c>
      <c r="H32" s="35">
        <f>'[1]вспомогат'!J30</f>
        <v>-1702637.6400000006</v>
      </c>
      <c r="I32" s="36">
        <f>'[1]вспомогат'!K30</f>
        <v>138.0731579151093</v>
      </c>
      <c r="J32" s="37">
        <f>'[1]вспомогат'!L30</f>
        <v>4032788.84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14684391</v>
      </c>
      <c r="D33" s="38">
        <f>'[1]вспомогат'!D31</f>
        <v>2754022</v>
      </c>
      <c r="E33" s="33">
        <f>'[1]вспомогат'!G31</f>
        <v>15300234.34</v>
      </c>
      <c r="F33" s="38">
        <f>'[1]вспомогат'!H31</f>
        <v>494008.83999999985</v>
      </c>
      <c r="G33" s="39">
        <f>'[1]вспомогат'!I31</f>
        <v>17.937723082822135</v>
      </c>
      <c r="H33" s="35">
        <f>'[1]вспомогат'!J31</f>
        <v>-2260013.16</v>
      </c>
      <c r="I33" s="36">
        <f>'[1]вспомогат'!K31</f>
        <v>104.19386367470057</v>
      </c>
      <c r="J33" s="37">
        <f>'[1]вспомогат'!L31</f>
        <v>615843.3399999999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5114065</v>
      </c>
      <c r="D34" s="38">
        <f>'[1]вспомогат'!D32</f>
        <v>1290277</v>
      </c>
      <c r="E34" s="33">
        <f>'[1]вспомогат'!G32</f>
        <v>6274714.37</v>
      </c>
      <c r="F34" s="38">
        <f>'[1]вспомогат'!H32</f>
        <v>212958.4299999997</v>
      </c>
      <c r="G34" s="39">
        <f>'[1]вспомогат'!I32</f>
        <v>16.50486135922749</v>
      </c>
      <c r="H34" s="35">
        <f>'[1]вспомогат'!J32</f>
        <v>-1077318.5700000003</v>
      </c>
      <c r="I34" s="36">
        <f>'[1]вспомогат'!K32</f>
        <v>122.69524087003197</v>
      </c>
      <c r="J34" s="37">
        <f>'[1]вспомогат'!L32</f>
        <v>1160649.37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9997358</v>
      </c>
      <c r="D35" s="38">
        <f>'[1]вспомогат'!D33</f>
        <v>2154611</v>
      </c>
      <c r="E35" s="33">
        <f>'[1]вспомогат'!G33</f>
        <v>11947244.52</v>
      </c>
      <c r="F35" s="38">
        <f>'[1]вспомогат'!H33</f>
        <v>477086.7899999991</v>
      </c>
      <c r="G35" s="39">
        <f>'[1]вспомогат'!I33</f>
        <v>22.142595113456633</v>
      </c>
      <c r="H35" s="35">
        <f>'[1]вспомогат'!J33</f>
        <v>-1677524.210000001</v>
      </c>
      <c r="I35" s="36">
        <f>'[1]вспомогат'!K33</f>
        <v>119.50401816159828</v>
      </c>
      <c r="J35" s="37">
        <f>'[1]вспомогат'!L33</f>
        <v>1949886.5199999996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9077815</v>
      </c>
      <c r="D36" s="38">
        <f>'[1]вспомогат'!D34</f>
        <v>1867075</v>
      </c>
      <c r="E36" s="33">
        <f>'[1]вспомогат'!G34</f>
        <v>10286698.35</v>
      </c>
      <c r="F36" s="38">
        <f>'[1]вспомогат'!H34</f>
        <v>334897</v>
      </c>
      <c r="G36" s="39">
        <f>'[1]вспомогат'!I34</f>
        <v>17.93698699837982</v>
      </c>
      <c r="H36" s="35">
        <f>'[1]вспомогат'!J34</f>
        <v>-1532178</v>
      </c>
      <c r="I36" s="36">
        <f>'[1]вспомогат'!K34</f>
        <v>113.31689784380931</v>
      </c>
      <c r="J36" s="37">
        <f>'[1]вспомогат'!L34</f>
        <v>1208883.3499999996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22922851</v>
      </c>
      <c r="D37" s="38">
        <f>'[1]вспомогат'!D35</f>
        <v>4784845</v>
      </c>
      <c r="E37" s="33">
        <f>'[1]вспомогат'!G35</f>
        <v>24202475.75</v>
      </c>
      <c r="F37" s="38">
        <f>'[1]вспомогат'!H35</f>
        <v>469152.8299999982</v>
      </c>
      <c r="G37" s="39">
        <f>'[1]вспомогат'!I35</f>
        <v>9.804974455807832</v>
      </c>
      <c r="H37" s="35">
        <f>'[1]вспомогат'!J35</f>
        <v>-4315692.170000002</v>
      </c>
      <c r="I37" s="36">
        <f>'[1]вспомогат'!K35</f>
        <v>105.58231063841055</v>
      </c>
      <c r="J37" s="37">
        <f>'[1]вспомогат'!L35</f>
        <v>1279624.75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310128333</v>
      </c>
      <c r="D38" s="41">
        <f>SUM(D18:D37)</f>
        <v>63598798</v>
      </c>
      <c r="E38" s="41">
        <f>SUM(E18:E37)</f>
        <v>373865880.24</v>
      </c>
      <c r="F38" s="41">
        <f>SUM(F18:F37)</f>
        <v>16248471.909999998</v>
      </c>
      <c r="G38" s="42">
        <f>F38/D38*100</f>
        <v>25.548394656766938</v>
      </c>
      <c r="H38" s="41">
        <f>SUM(H18:H37)</f>
        <v>-47350326.09</v>
      </c>
      <c r="I38" s="43">
        <f>E38/C38*100</f>
        <v>120.55199104946017</v>
      </c>
      <c r="J38" s="41">
        <f>SUM(J18:J37)</f>
        <v>63737547.24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2528320</v>
      </c>
      <c r="D39" s="38">
        <f>'[1]вспомогат'!D36</f>
        <v>559995</v>
      </c>
      <c r="E39" s="33">
        <f>'[1]вспомогат'!G36</f>
        <v>2528071.62</v>
      </c>
      <c r="F39" s="38">
        <f>'[1]вспомогат'!H36</f>
        <v>40712.09000000032</v>
      </c>
      <c r="G39" s="39">
        <f>'[1]вспомогат'!I36</f>
        <v>7.2700809828659745</v>
      </c>
      <c r="H39" s="35">
        <f>'[1]вспомогат'!J36</f>
        <v>-519282.9099999997</v>
      </c>
      <c r="I39" s="36">
        <f>'[1]вспомогат'!K36</f>
        <v>99.99017608530566</v>
      </c>
      <c r="J39" s="37">
        <f>'[1]вспомогат'!L36</f>
        <v>-248.37999999988824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6806569</v>
      </c>
      <c r="D40" s="38">
        <f>'[1]вспомогат'!D37</f>
        <v>1962663</v>
      </c>
      <c r="E40" s="33">
        <f>'[1]вспомогат'!G37</f>
        <v>7008924.23</v>
      </c>
      <c r="F40" s="38">
        <f>'[1]вспомогат'!H37</f>
        <v>249776.6400000006</v>
      </c>
      <c r="G40" s="39">
        <f>'[1]вспомогат'!I37</f>
        <v>12.726415079919507</v>
      </c>
      <c r="H40" s="35">
        <f>'[1]вспомогат'!J37</f>
        <v>-1712886.3599999994</v>
      </c>
      <c r="I40" s="36">
        <f>'[1]вспомогат'!K37</f>
        <v>102.97294025815356</v>
      </c>
      <c r="J40" s="37">
        <f>'[1]вспомогат'!L37</f>
        <v>202355.23000000045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2785182</v>
      </c>
      <c r="D41" s="38">
        <f>'[1]вспомогат'!D38</f>
        <v>547402</v>
      </c>
      <c r="E41" s="33">
        <f>'[1]вспомогат'!G38</f>
        <v>3729977.15</v>
      </c>
      <c r="F41" s="38">
        <f>'[1]вспомогат'!H38</f>
        <v>193795.50999999978</v>
      </c>
      <c r="G41" s="39">
        <f>'[1]вспомогат'!I38</f>
        <v>35.40277711809598</v>
      </c>
      <c r="H41" s="35">
        <f>'[1]вспомогат'!J38</f>
        <v>-353606.4900000002</v>
      </c>
      <c r="I41" s="36">
        <f>'[1]вспомогат'!K38</f>
        <v>133.92220508390474</v>
      </c>
      <c r="J41" s="37">
        <f>'[1]вспомогат'!L38</f>
        <v>944795.1499999999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2001512</v>
      </c>
      <c r="D42" s="38">
        <f>'[1]вспомогат'!D39</f>
        <v>549576</v>
      </c>
      <c r="E42" s="33">
        <f>'[1]вспомогат'!G39</f>
        <v>2719013.32</v>
      </c>
      <c r="F42" s="38">
        <f>'[1]вспомогат'!H39</f>
        <v>113766.0299999998</v>
      </c>
      <c r="G42" s="39">
        <f>'[1]вспомогат'!I39</f>
        <v>20.700691078212984</v>
      </c>
      <c r="H42" s="35">
        <f>'[1]вспомогат'!J39</f>
        <v>-435809.9700000002</v>
      </c>
      <c r="I42" s="36">
        <f>'[1]вспомогат'!K39</f>
        <v>135.8479649385065</v>
      </c>
      <c r="J42" s="37">
        <f>'[1]вспомогат'!L39</f>
        <v>717501.3199999998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1821752</v>
      </c>
      <c r="D43" s="38">
        <f>'[1]вспомогат'!D40</f>
        <v>304102</v>
      </c>
      <c r="E43" s="33">
        <f>'[1]вспомогат'!G40</f>
        <v>3599287.43</v>
      </c>
      <c r="F43" s="38">
        <f>'[1]вспомогат'!H40</f>
        <v>152638.43999999994</v>
      </c>
      <c r="G43" s="39">
        <f>'[1]вспомогат'!I40</f>
        <v>50.19317202780644</v>
      </c>
      <c r="H43" s="35">
        <f>'[1]вспомогат'!J40</f>
        <v>-151463.56000000006</v>
      </c>
      <c r="I43" s="36">
        <f>'[1]вспомогат'!K40</f>
        <v>197.57285459272174</v>
      </c>
      <c r="J43" s="37">
        <f>'[1]вспомогат'!L40</f>
        <v>1777535.4300000002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2346891</v>
      </c>
      <c r="D44" s="38">
        <f>'[1]вспомогат'!D41</f>
        <v>473559</v>
      </c>
      <c r="E44" s="33">
        <f>'[1]вспомогат'!G41</f>
        <v>3111486.09</v>
      </c>
      <c r="F44" s="38">
        <f>'[1]вспомогат'!H41</f>
        <v>189932.3999999999</v>
      </c>
      <c r="G44" s="39">
        <f>'[1]вспомогат'!I41</f>
        <v>40.10744173376494</v>
      </c>
      <c r="H44" s="35">
        <f>'[1]вспомогат'!J41</f>
        <v>-283626.6000000001</v>
      </c>
      <c r="I44" s="36">
        <f>'[1]вспомогат'!K41</f>
        <v>132.57906268335427</v>
      </c>
      <c r="J44" s="37">
        <f>'[1]вспомогат'!L41</f>
        <v>764595.0899999999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18290226</v>
      </c>
      <c r="D45" s="41">
        <f>SUM(D39:D44)</f>
        <v>4397297</v>
      </c>
      <c r="E45" s="41">
        <f>SUM(E39:E44)</f>
        <v>22696759.840000004</v>
      </c>
      <c r="F45" s="41">
        <f>SUM(F39:F44)</f>
        <v>940621.1100000003</v>
      </c>
      <c r="G45" s="42">
        <f>F45/D45*100</f>
        <v>21.390893314688554</v>
      </c>
      <c r="H45" s="41">
        <f>SUM(H39:H44)</f>
        <v>-3456675.8899999997</v>
      </c>
      <c r="I45" s="43">
        <f>E45/C45*100</f>
        <v>124.09228754199103</v>
      </c>
      <c r="J45" s="41">
        <f>SUM(J39:J44)</f>
        <v>4406533.84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2353851839</v>
      </c>
      <c r="D46" s="53">
        <f>'[1]вспомогат'!D42</f>
        <v>486468970</v>
      </c>
      <c r="E46" s="53">
        <f>'[1]вспомогат'!G42</f>
        <v>2350765753.6500006</v>
      </c>
      <c r="F46" s="53">
        <f>'[1]вспомогат'!H42</f>
        <v>125645544.87000002</v>
      </c>
      <c r="G46" s="54">
        <f>'[1]вспомогат'!I42</f>
        <v>25.828069747182443</v>
      </c>
      <c r="H46" s="53">
        <f>'[1]вспомогат'!J42</f>
        <v>-357366749.24000007</v>
      </c>
      <c r="I46" s="54">
        <f>'[1]вспомогат'!K42</f>
        <v>99.86889211551605</v>
      </c>
      <c r="J46" s="53">
        <f>'[1]вспомогат'!L42</f>
        <v>-3086085.349999428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10.05.2016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2016-05-11T05:53:02Z</dcterms:created>
  <dcterms:modified xsi:type="dcterms:W3CDTF">2016-05-11T05:53:53Z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