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<sst xmlns="http://schemas.openxmlformats.org/spreadsheetml/2006/main" count="54" uniqueCount="49">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</sst>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20.04.2016</v>
          </cell>
        </row>
        <row r="6">
          <cell r="G6" t="str">
            <v>Фактично надійшло на 20.04.2016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490262170.46</v>
          </cell>
          <cell r="H10">
            <v>56232048.69</v>
          </cell>
          <cell r="I10">
            <v>36.14092989544899</v>
          </cell>
          <cell r="J10">
            <v>-99358991.31</v>
          </cell>
          <cell r="K10">
            <v>121.35839671083713</v>
          </cell>
          <cell r="L10">
            <v>86283390.45999998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836347840.41</v>
          </cell>
          <cell r="H11">
            <v>127241535.92999995</v>
          </cell>
          <cell r="I11">
            <v>58.884946169331485</v>
          </cell>
          <cell r="J11">
            <v>-88843464.07000005</v>
          </cell>
          <cell r="K11">
            <v>92.10017128462643</v>
          </cell>
          <cell r="L11">
            <v>-71737159.59000003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65215813.14</v>
          </cell>
          <cell r="H12">
            <v>9677137.350000001</v>
          </cell>
          <cell r="I12">
            <v>62.31792036904154</v>
          </cell>
          <cell r="J12">
            <v>-5851521.6499999985</v>
          </cell>
          <cell r="K12">
            <v>118.15511167625002</v>
          </cell>
          <cell r="L12">
            <v>10020729.14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126927103.61</v>
          </cell>
          <cell r="H13">
            <v>27299141.950000003</v>
          </cell>
          <cell r="I13">
            <v>97.89758489825272</v>
          </cell>
          <cell r="J13">
            <v>-586267.049999997</v>
          </cell>
          <cell r="K13">
            <v>109.61879848025306</v>
          </cell>
          <cell r="L13">
            <v>11137562.61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87395731.21</v>
          </cell>
          <cell r="H14">
            <v>13487588.25</v>
          </cell>
          <cell r="I14">
            <v>56.727743312584124</v>
          </cell>
          <cell r="J14">
            <v>-10288411.75</v>
          </cell>
          <cell r="K14">
            <v>102.88629121538895</v>
          </cell>
          <cell r="L14">
            <v>2451731.2099999934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12537096.55</v>
          </cell>
          <cell r="H15">
            <v>1769927.5500000007</v>
          </cell>
          <cell r="I15">
            <v>59.973148210897286</v>
          </cell>
          <cell r="J15">
            <v>-1181272.4499999993</v>
          </cell>
          <cell r="K15">
            <v>95.93737794612795</v>
          </cell>
          <cell r="L15">
            <v>-530903.4499999993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9697366.34</v>
          </cell>
          <cell r="H16">
            <v>1457332.0700000003</v>
          </cell>
          <cell r="I16">
            <v>67.39135885421027</v>
          </cell>
          <cell r="J16">
            <v>-705158.9299999997</v>
          </cell>
          <cell r="K16">
            <v>116.9617618115519</v>
          </cell>
          <cell r="L16">
            <v>1406309.3399999999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47094571.21</v>
          </cell>
          <cell r="H17">
            <v>9429830.759999998</v>
          </cell>
          <cell r="I17">
            <v>88.00609203474575</v>
          </cell>
          <cell r="J17">
            <v>-1285144.240000002</v>
          </cell>
          <cell r="K17">
            <v>123.43636445603174</v>
          </cell>
          <cell r="L17">
            <v>8941656.21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4126002</v>
          </cell>
          <cell r="H18">
            <v>662692.5</v>
          </cell>
          <cell r="I18">
            <v>53.95024993080092</v>
          </cell>
          <cell r="J18">
            <v>-565647.5</v>
          </cell>
          <cell r="K18">
            <v>103.92389329041374</v>
          </cell>
          <cell r="L18">
            <v>155787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2909415.07</v>
          </cell>
          <cell r="H19">
            <v>476123.1599999997</v>
          </cell>
          <cell r="I19">
            <v>71.03919573397626</v>
          </cell>
          <cell r="J19">
            <v>-194102.84000000032</v>
          </cell>
          <cell r="K19">
            <v>137.81714714204034</v>
          </cell>
          <cell r="L19">
            <v>798346.0699999998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22479433.75</v>
          </cell>
          <cell r="H20">
            <v>4146946.329999998</v>
          </cell>
          <cell r="I20">
            <v>83.16054946432239</v>
          </cell>
          <cell r="J20">
            <v>-839728.6700000018</v>
          </cell>
          <cell r="K20">
            <v>134.4745236742141</v>
          </cell>
          <cell r="L20">
            <v>5762933.75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16652343</v>
          </cell>
          <cell r="H21">
            <v>2545253.5</v>
          </cell>
          <cell r="I21">
            <v>72.61105603617354</v>
          </cell>
          <cell r="J21">
            <v>-960071.5</v>
          </cell>
          <cell r="K21">
            <v>120.24359440935126</v>
          </cell>
          <cell r="L21">
            <v>2803503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23288390.39</v>
          </cell>
          <cell r="H22">
            <v>2776642.030000001</v>
          </cell>
          <cell r="I22">
            <v>57.185690036255934</v>
          </cell>
          <cell r="J22">
            <v>-2078841.9699999988</v>
          </cell>
          <cell r="K22">
            <v>127.38258763696354</v>
          </cell>
          <cell r="L22">
            <v>5006150.390000001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11450045.75</v>
          </cell>
          <cell r="H23">
            <v>1591583.42</v>
          </cell>
          <cell r="I23">
            <v>65.0807965488336</v>
          </cell>
          <cell r="J23">
            <v>-853966.5800000001</v>
          </cell>
          <cell r="K23">
            <v>127.51282222611997</v>
          </cell>
          <cell r="L23">
            <v>2470520.75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6734059.55</v>
          </cell>
          <cell r="H24">
            <v>979053.3499999996</v>
          </cell>
          <cell r="I24">
            <v>64.54988959867187</v>
          </cell>
          <cell r="J24">
            <v>-537685.6500000004</v>
          </cell>
          <cell r="K24">
            <v>134.24069358806014</v>
          </cell>
          <cell r="L24">
            <v>1717652.5499999998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29034756.49</v>
          </cell>
          <cell r="H25">
            <v>6643393.889999997</v>
          </cell>
          <cell r="I25">
            <v>186.3081288683356</v>
          </cell>
          <cell r="J25">
            <v>3077583.889999997</v>
          </cell>
          <cell r="K25">
            <v>140.89261931936187</v>
          </cell>
          <cell r="L25">
            <v>8427036.489999998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10604668.37</v>
          </cell>
          <cell r="H26">
            <v>1678669.6999999993</v>
          </cell>
          <cell r="I26">
            <v>65.38670857848433</v>
          </cell>
          <cell r="J26">
            <v>-888625.3000000007</v>
          </cell>
          <cell r="K26">
            <v>122.02444212776777</v>
          </cell>
          <cell r="L26">
            <v>1914058.3699999992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7701814.42</v>
          </cell>
          <cell r="H27">
            <v>1323552.67</v>
          </cell>
          <cell r="I27">
            <v>82.89617565398314</v>
          </cell>
          <cell r="J27">
            <v>-273086.3300000001</v>
          </cell>
          <cell r="K27">
            <v>144.48461291842125</v>
          </cell>
          <cell r="L27">
            <v>2371271.42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15704318.38</v>
          </cell>
          <cell r="H28">
            <v>2102493.75</v>
          </cell>
          <cell r="I28">
            <v>59.628144738144464</v>
          </cell>
          <cell r="J28">
            <v>-1423515.25</v>
          </cell>
          <cell r="K28">
            <v>118.72976529799818</v>
          </cell>
          <cell r="L28">
            <v>2477375.380000001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28596341.62</v>
          </cell>
          <cell r="H29">
            <v>4528629.57</v>
          </cell>
          <cell r="I29">
            <v>77.12113794402991</v>
          </cell>
          <cell r="J29">
            <v>-1343469.4299999997</v>
          </cell>
          <cell r="K29">
            <v>112.66164777550077</v>
          </cell>
          <cell r="L29">
            <v>3213842.620000001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12201060.01</v>
          </cell>
          <cell r="H30">
            <v>2479699.33</v>
          </cell>
          <cell r="I30">
            <v>114.14729594617488</v>
          </cell>
          <cell r="J30">
            <v>307331.3300000001</v>
          </cell>
          <cell r="K30">
            <v>147.46523851336528</v>
          </cell>
          <cell r="L30">
            <v>3927205.01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12319727.52</v>
          </cell>
          <cell r="H31">
            <v>1800256.8200000003</v>
          </cell>
          <cell r="I31">
            <v>53.04778894470882</v>
          </cell>
          <cell r="J31">
            <v>-1593394.1799999997</v>
          </cell>
          <cell r="K31">
            <v>104.62860626348545</v>
          </cell>
          <cell r="L31">
            <v>545005.5199999996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4827661.15</v>
          </cell>
          <cell r="H32">
            <v>616954.5800000001</v>
          </cell>
          <cell r="I32">
            <v>56.62539041813175</v>
          </cell>
          <cell r="J32">
            <v>-472582.4199999999</v>
          </cell>
          <cell r="K32">
            <v>126.25336838757799</v>
          </cell>
          <cell r="L32">
            <v>1003873.1500000004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9839460.76</v>
          </cell>
          <cell r="H33">
            <v>1794242.8999999994</v>
          </cell>
          <cell r="I33">
            <v>80.22655792387108</v>
          </cell>
          <cell r="J33">
            <v>-442227.10000000056</v>
          </cell>
          <cell r="K33">
            <v>125.45936723446516</v>
          </cell>
          <cell r="L33">
            <v>1996713.7599999998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7944658.79</v>
          </cell>
          <cell r="H34">
            <v>1319681.7999999998</v>
          </cell>
          <cell r="I34">
            <v>61.051015333513746</v>
          </cell>
          <cell r="J34">
            <v>-841923.2000000002</v>
          </cell>
          <cell r="K34">
            <v>110.17813414434579</v>
          </cell>
          <cell r="L34">
            <v>733918.79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19277375.92</v>
          </cell>
          <cell r="H35">
            <v>2399613.990000002</v>
          </cell>
          <cell r="I35">
            <v>49.38867545432546</v>
          </cell>
          <cell r="J35">
            <v>-2459018.009999998</v>
          </cell>
          <cell r="K35">
            <v>106.28167131491743</v>
          </cell>
          <cell r="L35">
            <v>1139369.9200000018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1820755.2</v>
          </cell>
          <cell r="H36">
            <v>243365.08999999985</v>
          </cell>
          <cell r="I36">
            <v>45.574413618105005</v>
          </cell>
          <cell r="J36">
            <v>-290629.91000000015</v>
          </cell>
          <cell r="K36">
            <v>92.50277266203497</v>
          </cell>
          <cell r="L36">
            <v>-147569.80000000005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5813993.43</v>
          </cell>
          <cell r="H37">
            <v>1033562.1200000001</v>
          </cell>
          <cell r="I37">
            <v>86.50249783442902</v>
          </cell>
          <cell r="J37">
            <v>-161272.8799999999</v>
          </cell>
          <cell r="K37">
            <v>120.02696646053825</v>
          </cell>
          <cell r="L37">
            <v>970087.4299999997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2896197.39</v>
          </cell>
          <cell r="H38">
            <v>400865.2400000002</v>
          </cell>
          <cell r="I38">
            <v>55.43842053874945</v>
          </cell>
          <cell r="J38">
            <v>-322216.7599999998</v>
          </cell>
          <cell r="K38">
            <v>129.42279357220104</v>
          </cell>
          <cell r="L38">
            <v>658417.3900000001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2134148.7</v>
          </cell>
          <cell r="H39">
            <v>199353.8700000001</v>
          </cell>
          <cell r="I39">
            <v>51.78210895980636</v>
          </cell>
          <cell r="J39">
            <v>-185632.1299999999</v>
          </cell>
          <cell r="K39">
            <v>146.98641675666147</v>
          </cell>
          <cell r="L39">
            <v>682212.7000000002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3127673.69</v>
          </cell>
          <cell r="H40">
            <v>489793.0499999998</v>
          </cell>
          <cell r="I40">
            <v>86.3209871538872</v>
          </cell>
          <cell r="J40">
            <v>-77615.95000000019</v>
          </cell>
          <cell r="K40">
            <v>206.0866266925839</v>
          </cell>
          <cell r="L40">
            <v>1610023.69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2301893.42</v>
          </cell>
          <cell r="H41">
            <v>280620.98</v>
          </cell>
          <cell r="I41">
            <v>60.01843193785583</v>
          </cell>
          <cell r="J41">
            <v>-186937.02000000002</v>
          </cell>
          <cell r="K41">
            <v>122.87696041064797</v>
          </cell>
          <cell r="L41">
            <v>428561.4199999999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1939263887.7000003</v>
          </cell>
          <cell r="H42">
            <v>289107586.1899999</v>
          </cell>
          <cell r="I42">
            <v>56.59730696132736</v>
          </cell>
          <cell r="J42">
            <v>-220483202.16000006</v>
          </cell>
          <cell r="K42">
            <v>105.35903030508496</v>
          </cell>
          <cell r="L42">
            <v>98639612.70000029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490262170.46</v>
      </c>
      <c r="F10" s="33">
        <f>'[1]вспомогат'!H10</f>
        <v>56232048.69</v>
      </c>
      <c r="G10" s="34">
        <f>'[1]вспомогат'!I10</f>
        <v>36.14092989544899</v>
      </c>
      <c r="H10" s="35">
        <f>'[1]вспомогат'!J10</f>
        <v>-99358991.31</v>
      </c>
      <c r="I10" s="36">
        <f>'[1]вспомогат'!K10</f>
        <v>121.35839671083713</v>
      </c>
      <c r="J10" s="37">
        <f>'[1]вспомогат'!L10</f>
        <v>86283390.45999998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836347840.41</v>
      </c>
      <c r="F12" s="38">
        <f>'[1]вспомогат'!H11</f>
        <v>127241535.92999995</v>
      </c>
      <c r="G12" s="39">
        <f>'[1]вспомогат'!I11</f>
        <v>58.884946169331485</v>
      </c>
      <c r="H12" s="35">
        <f>'[1]вспомогат'!J11</f>
        <v>-88843464.07000005</v>
      </c>
      <c r="I12" s="36">
        <f>'[1]вспомогат'!K11</f>
        <v>92.10017128462643</v>
      </c>
      <c r="J12" s="37">
        <f>'[1]вспомогат'!L11</f>
        <v>-71737159.59000003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65215813.14</v>
      </c>
      <c r="F13" s="38">
        <f>'[1]вспомогат'!H12</f>
        <v>9677137.350000001</v>
      </c>
      <c r="G13" s="39">
        <f>'[1]вспомогат'!I12</f>
        <v>62.31792036904154</v>
      </c>
      <c r="H13" s="35">
        <f>'[1]вспомогат'!J12</f>
        <v>-5851521.6499999985</v>
      </c>
      <c r="I13" s="36">
        <f>'[1]вспомогат'!K12</f>
        <v>118.15511167625002</v>
      </c>
      <c r="J13" s="37">
        <f>'[1]вспомогат'!L12</f>
        <v>10020729.14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126927103.61</v>
      </c>
      <c r="F14" s="38">
        <f>'[1]вспомогат'!H13</f>
        <v>27299141.950000003</v>
      </c>
      <c r="G14" s="39">
        <f>'[1]вспомогат'!I13</f>
        <v>97.89758489825272</v>
      </c>
      <c r="H14" s="35">
        <f>'[1]вспомогат'!J13</f>
        <v>-586267.049999997</v>
      </c>
      <c r="I14" s="36">
        <f>'[1]вспомогат'!K13</f>
        <v>109.61879848025306</v>
      </c>
      <c r="J14" s="37">
        <f>'[1]вспомогат'!L13</f>
        <v>11137562.61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87395731.21</v>
      </c>
      <c r="F15" s="38">
        <f>'[1]вспомогат'!H14</f>
        <v>13487588.25</v>
      </c>
      <c r="G15" s="39">
        <f>'[1]вспомогат'!I14</f>
        <v>56.727743312584124</v>
      </c>
      <c r="H15" s="35">
        <f>'[1]вспомогат'!J14</f>
        <v>-10288411.75</v>
      </c>
      <c r="I15" s="36">
        <f>'[1]вспомогат'!K14</f>
        <v>102.88629121538895</v>
      </c>
      <c r="J15" s="37">
        <f>'[1]вспомогат'!L14</f>
        <v>2451731.2099999934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12537096.55</v>
      </c>
      <c r="F16" s="38">
        <f>'[1]вспомогат'!H15</f>
        <v>1769927.5500000007</v>
      </c>
      <c r="G16" s="39">
        <f>'[1]вспомогат'!I15</f>
        <v>59.973148210897286</v>
      </c>
      <c r="H16" s="35">
        <f>'[1]вспомогат'!J15</f>
        <v>-1181272.4499999993</v>
      </c>
      <c r="I16" s="36">
        <f>'[1]вспомогат'!K15</f>
        <v>95.93737794612795</v>
      </c>
      <c r="J16" s="37">
        <f>'[1]вспомогат'!L15</f>
        <v>-530903.4499999993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1128423584.9199998</v>
      </c>
      <c r="F17" s="41">
        <f>SUM(F12:F16)</f>
        <v>179475331.02999997</v>
      </c>
      <c r="G17" s="42">
        <f>F17/D17*100</f>
        <v>62.70400417267082</v>
      </c>
      <c r="H17" s="41">
        <f>SUM(H12:H16)</f>
        <v>-106750936.97000006</v>
      </c>
      <c r="I17" s="43">
        <f>E17/C17*100</f>
        <v>95.86621360434539</v>
      </c>
      <c r="J17" s="41">
        <f>SUM(J12:J16)</f>
        <v>-48658040.08000004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9697366.34</v>
      </c>
      <c r="F18" s="45">
        <f>'[1]вспомогат'!H16</f>
        <v>1457332.0700000003</v>
      </c>
      <c r="G18" s="46">
        <f>'[1]вспомогат'!I16</f>
        <v>67.39135885421027</v>
      </c>
      <c r="H18" s="47">
        <f>'[1]вспомогат'!J16</f>
        <v>-705158.9299999997</v>
      </c>
      <c r="I18" s="48">
        <f>'[1]вспомогат'!K16</f>
        <v>116.9617618115519</v>
      </c>
      <c r="J18" s="49">
        <f>'[1]вспомогат'!L16</f>
        <v>1406309.3399999999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47094571.21</v>
      </c>
      <c r="F19" s="38">
        <f>'[1]вспомогат'!H17</f>
        <v>9429830.759999998</v>
      </c>
      <c r="G19" s="39">
        <f>'[1]вспомогат'!I17</f>
        <v>88.00609203474575</v>
      </c>
      <c r="H19" s="35">
        <f>'[1]вспомогат'!J17</f>
        <v>-1285144.240000002</v>
      </c>
      <c r="I19" s="36">
        <f>'[1]вспомогат'!K17</f>
        <v>123.43636445603174</v>
      </c>
      <c r="J19" s="37">
        <f>'[1]вспомогат'!L17</f>
        <v>8941656.21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4126002</v>
      </c>
      <c r="F20" s="38">
        <f>'[1]вспомогат'!H18</f>
        <v>662692.5</v>
      </c>
      <c r="G20" s="39">
        <f>'[1]вспомогат'!I18</f>
        <v>53.95024993080092</v>
      </c>
      <c r="H20" s="35">
        <f>'[1]вспомогат'!J18</f>
        <v>-565647.5</v>
      </c>
      <c r="I20" s="36">
        <f>'[1]вспомогат'!K18</f>
        <v>103.92389329041374</v>
      </c>
      <c r="J20" s="37">
        <f>'[1]вспомогат'!L18</f>
        <v>155787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2909415.07</v>
      </c>
      <c r="F21" s="38">
        <f>'[1]вспомогат'!H19</f>
        <v>476123.1599999997</v>
      </c>
      <c r="G21" s="39">
        <f>'[1]вспомогат'!I19</f>
        <v>71.03919573397626</v>
      </c>
      <c r="H21" s="35">
        <f>'[1]вспомогат'!J19</f>
        <v>-194102.84000000032</v>
      </c>
      <c r="I21" s="36">
        <f>'[1]вспомогат'!K19</f>
        <v>137.81714714204034</v>
      </c>
      <c r="J21" s="37">
        <f>'[1]вспомогат'!L19</f>
        <v>798346.0699999998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22479433.75</v>
      </c>
      <c r="F22" s="38">
        <f>'[1]вспомогат'!H20</f>
        <v>4146946.329999998</v>
      </c>
      <c r="G22" s="39">
        <f>'[1]вспомогат'!I20</f>
        <v>83.16054946432239</v>
      </c>
      <c r="H22" s="35">
        <f>'[1]вспомогат'!J20</f>
        <v>-839728.6700000018</v>
      </c>
      <c r="I22" s="36">
        <f>'[1]вспомогат'!K20</f>
        <v>134.4745236742141</v>
      </c>
      <c r="J22" s="37">
        <f>'[1]вспомогат'!L20</f>
        <v>5762933.75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16652343</v>
      </c>
      <c r="F23" s="38">
        <f>'[1]вспомогат'!H21</f>
        <v>2545253.5</v>
      </c>
      <c r="G23" s="39">
        <f>'[1]вспомогат'!I21</f>
        <v>72.61105603617354</v>
      </c>
      <c r="H23" s="35">
        <f>'[1]вспомогат'!J21</f>
        <v>-960071.5</v>
      </c>
      <c r="I23" s="36">
        <f>'[1]вспомогат'!K21</f>
        <v>120.24359440935126</v>
      </c>
      <c r="J23" s="37">
        <f>'[1]вспомогат'!L21</f>
        <v>2803503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23288390.39</v>
      </c>
      <c r="F24" s="38">
        <f>'[1]вспомогат'!H22</f>
        <v>2776642.030000001</v>
      </c>
      <c r="G24" s="39">
        <f>'[1]вспомогат'!I22</f>
        <v>57.185690036255934</v>
      </c>
      <c r="H24" s="35">
        <f>'[1]вспомогат'!J22</f>
        <v>-2078841.9699999988</v>
      </c>
      <c r="I24" s="36">
        <f>'[1]вспомогат'!K22</f>
        <v>127.38258763696354</v>
      </c>
      <c r="J24" s="37">
        <f>'[1]вспомогат'!L22</f>
        <v>5006150.390000001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11450045.75</v>
      </c>
      <c r="F25" s="38">
        <f>'[1]вспомогат'!H23</f>
        <v>1591583.42</v>
      </c>
      <c r="G25" s="39">
        <f>'[1]вспомогат'!I23</f>
        <v>65.0807965488336</v>
      </c>
      <c r="H25" s="35">
        <f>'[1]вспомогат'!J23</f>
        <v>-853966.5800000001</v>
      </c>
      <c r="I25" s="36">
        <f>'[1]вспомогат'!K23</f>
        <v>127.51282222611997</v>
      </c>
      <c r="J25" s="37">
        <f>'[1]вспомогат'!L23</f>
        <v>2470520.75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6734059.55</v>
      </c>
      <c r="F26" s="38">
        <f>'[1]вспомогат'!H24</f>
        <v>979053.3499999996</v>
      </c>
      <c r="G26" s="39">
        <f>'[1]вспомогат'!I24</f>
        <v>64.54988959867187</v>
      </c>
      <c r="H26" s="35">
        <f>'[1]вспомогат'!J24</f>
        <v>-537685.6500000004</v>
      </c>
      <c r="I26" s="36">
        <f>'[1]вспомогат'!K24</f>
        <v>134.24069358806014</v>
      </c>
      <c r="J26" s="37">
        <f>'[1]вспомогат'!L24</f>
        <v>1717652.5499999998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29034756.49</v>
      </c>
      <c r="F27" s="38">
        <f>'[1]вспомогат'!H25</f>
        <v>6643393.889999997</v>
      </c>
      <c r="G27" s="39">
        <f>'[1]вспомогат'!I25</f>
        <v>186.3081288683356</v>
      </c>
      <c r="H27" s="35">
        <f>'[1]вспомогат'!J25</f>
        <v>3077583.889999997</v>
      </c>
      <c r="I27" s="36">
        <f>'[1]вспомогат'!K25</f>
        <v>140.89261931936187</v>
      </c>
      <c r="J27" s="37">
        <f>'[1]вспомогат'!L25</f>
        <v>8427036.489999998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10604668.37</v>
      </c>
      <c r="F28" s="38">
        <f>'[1]вспомогат'!H26</f>
        <v>1678669.6999999993</v>
      </c>
      <c r="G28" s="39">
        <f>'[1]вспомогат'!I26</f>
        <v>65.38670857848433</v>
      </c>
      <c r="H28" s="35">
        <f>'[1]вспомогат'!J26</f>
        <v>-888625.3000000007</v>
      </c>
      <c r="I28" s="36">
        <f>'[1]вспомогат'!K26</f>
        <v>122.02444212776777</v>
      </c>
      <c r="J28" s="37">
        <f>'[1]вспомогат'!L26</f>
        <v>1914058.3699999992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7701814.42</v>
      </c>
      <c r="F29" s="38">
        <f>'[1]вспомогат'!H27</f>
        <v>1323552.67</v>
      </c>
      <c r="G29" s="39">
        <f>'[1]вспомогат'!I27</f>
        <v>82.89617565398314</v>
      </c>
      <c r="H29" s="35">
        <f>'[1]вспомогат'!J27</f>
        <v>-273086.3300000001</v>
      </c>
      <c r="I29" s="36">
        <f>'[1]вспомогат'!K27</f>
        <v>144.48461291842125</v>
      </c>
      <c r="J29" s="37">
        <f>'[1]вспомогат'!L27</f>
        <v>2371271.42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15704318.38</v>
      </c>
      <c r="F30" s="38">
        <f>'[1]вспомогат'!H28</f>
        <v>2102493.75</v>
      </c>
      <c r="G30" s="39">
        <f>'[1]вспомогат'!I28</f>
        <v>59.628144738144464</v>
      </c>
      <c r="H30" s="35">
        <f>'[1]вспомогат'!J28</f>
        <v>-1423515.25</v>
      </c>
      <c r="I30" s="36">
        <f>'[1]вспомогат'!K28</f>
        <v>118.72976529799818</v>
      </c>
      <c r="J30" s="37">
        <f>'[1]вспомогат'!L28</f>
        <v>2477375.380000001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28596341.62</v>
      </c>
      <c r="F31" s="38">
        <f>'[1]вспомогат'!H29</f>
        <v>4528629.57</v>
      </c>
      <c r="G31" s="39">
        <f>'[1]вспомогат'!I29</f>
        <v>77.12113794402991</v>
      </c>
      <c r="H31" s="35">
        <f>'[1]вспомогат'!J29</f>
        <v>-1343469.4299999997</v>
      </c>
      <c r="I31" s="36">
        <f>'[1]вспомогат'!K29</f>
        <v>112.66164777550077</v>
      </c>
      <c r="J31" s="37">
        <f>'[1]вспомогат'!L29</f>
        <v>3213842.620000001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12201060.01</v>
      </c>
      <c r="F32" s="38">
        <f>'[1]вспомогат'!H30</f>
        <v>2479699.33</v>
      </c>
      <c r="G32" s="39">
        <f>'[1]вспомогат'!I30</f>
        <v>114.14729594617488</v>
      </c>
      <c r="H32" s="35">
        <f>'[1]вспомогат'!J30</f>
        <v>307331.3300000001</v>
      </c>
      <c r="I32" s="36">
        <f>'[1]вспомогат'!K30</f>
        <v>147.46523851336528</v>
      </c>
      <c r="J32" s="37">
        <f>'[1]вспомогат'!L30</f>
        <v>3927205.01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12319727.52</v>
      </c>
      <c r="F33" s="38">
        <f>'[1]вспомогат'!H31</f>
        <v>1800256.8200000003</v>
      </c>
      <c r="G33" s="39">
        <f>'[1]вспомогат'!I31</f>
        <v>53.04778894470882</v>
      </c>
      <c r="H33" s="35">
        <f>'[1]вспомогат'!J31</f>
        <v>-1593394.1799999997</v>
      </c>
      <c r="I33" s="36">
        <f>'[1]вспомогат'!K31</f>
        <v>104.62860626348545</v>
      </c>
      <c r="J33" s="37">
        <f>'[1]вспомогат'!L31</f>
        <v>545005.5199999996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4827661.15</v>
      </c>
      <c r="F34" s="38">
        <f>'[1]вспомогат'!H32</f>
        <v>616954.5800000001</v>
      </c>
      <c r="G34" s="39">
        <f>'[1]вспомогат'!I32</f>
        <v>56.62539041813175</v>
      </c>
      <c r="H34" s="35">
        <f>'[1]вспомогат'!J32</f>
        <v>-472582.4199999999</v>
      </c>
      <c r="I34" s="36">
        <f>'[1]вспомогат'!K32</f>
        <v>126.25336838757799</v>
      </c>
      <c r="J34" s="37">
        <f>'[1]вспомогат'!L32</f>
        <v>1003873.1500000004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9839460.76</v>
      </c>
      <c r="F35" s="38">
        <f>'[1]вспомогат'!H33</f>
        <v>1794242.8999999994</v>
      </c>
      <c r="G35" s="39">
        <f>'[1]вспомогат'!I33</f>
        <v>80.22655792387108</v>
      </c>
      <c r="H35" s="35">
        <f>'[1]вспомогат'!J33</f>
        <v>-442227.10000000056</v>
      </c>
      <c r="I35" s="36">
        <f>'[1]вспомогат'!K33</f>
        <v>125.45936723446516</v>
      </c>
      <c r="J35" s="37">
        <f>'[1]вспомогат'!L33</f>
        <v>1996713.7599999998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7944658.79</v>
      </c>
      <c r="F36" s="38">
        <f>'[1]вспомогат'!H34</f>
        <v>1319681.7999999998</v>
      </c>
      <c r="G36" s="39">
        <f>'[1]вспомогат'!I34</f>
        <v>61.051015333513746</v>
      </c>
      <c r="H36" s="35">
        <f>'[1]вспомогат'!J34</f>
        <v>-841923.2000000002</v>
      </c>
      <c r="I36" s="36">
        <f>'[1]вспомогат'!K34</f>
        <v>110.17813414434579</v>
      </c>
      <c r="J36" s="37">
        <f>'[1]вспомогат'!L34</f>
        <v>733918.79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19277375.92</v>
      </c>
      <c r="F37" s="38">
        <f>'[1]вспомогат'!H35</f>
        <v>2399613.990000002</v>
      </c>
      <c r="G37" s="39">
        <f>'[1]вспомогат'!I35</f>
        <v>49.38867545432546</v>
      </c>
      <c r="H37" s="35">
        <f>'[1]вспомогат'!J35</f>
        <v>-2459018.009999998</v>
      </c>
      <c r="I37" s="36">
        <f>'[1]вспомогат'!K35</f>
        <v>106.28167131491743</v>
      </c>
      <c r="J37" s="37">
        <f>'[1]вспомогат'!L35</f>
        <v>1139369.9200000018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302483470.49000007</v>
      </c>
      <c r="F38" s="41">
        <f>SUM(F18:F37)</f>
        <v>50752646.11999999</v>
      </c>
      <c r="G38" s="42">
        <f>F38/D38*100</f>
        <v>77.93002558735445</v>
      </c>
      <c r="H38" s="41">
        <f>SUM(H18:H37)</f>
        <v>-14373273.880000003</v>
      </c>
      <c r="I38" s="43">
        <f>E38/C38*100</f>
        <v>123.12545767877367</v>
      </c>
      <c r="J38" s="41">
        <f>SUM(J18:J37)</f>
        <v>56812529.49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1820755.2</v>
      </c>
      <c r="F39" s="38">
        <f>'[1]вспомогат'!H36</f>
        <v>243365.08999999985</v>
      </c>
      <c r="G39" s="39">
        <f>'[1]вспомогат'!I36</f>
        <v>45.574413618105005</v>
      </c>
      <c r="H39" s="35">
        <f>'[1]вспомогат'!J36</f>
        <v>-290629.91000000015</v>
      </c>
      <c r="I39" s="36">
        <f>'[1]вспомогат'!K36</f>
        <v>92.50277266203497</v>
      </c>
      <c r="J39" s="37">
        <f>'[1]вспомогат'!L36</f>
        <v>-147569.80000000005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5813993.43</v>
      </c>
      <c r="F40" s="38">
        <f>'[1]вспомогат'!H37</f>
        <v>1033562.1200000001</v>
      </c>
      <c r="G40" s="39">
        <f>'[1]вспомогат'!I37</f>
        <v>86.50249783442902</v>
      </c>
      <c r="H40" s="35">
        <f>'[1]вспомогат'!J37</f>
        <v>-161272.8799999999</v>
      </c>
      <c r="I40" s="36">
        <f>'[1]вспомогат'!K37</f>
        <v>120.02696646053825</v>
      </c>
      <c r="J40" s="37">
        <f>'[1]вспомогат'!L37</f>
        <v>970087.4299999997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2896197.39</v>
      </c>
      <c r="F41" s="38">
        <f>'[1]вспомогат'!H38</f>
        <v>400865.2400000002</v>
      </c>
      <c r="G41" s="39">
        <f>'[1]вспомогат'!I38</f>
        <v>55.43842053874945</v>
      </c>
      <c r="H41" s="35">
        <f>'[1]вспомогат'!J38</f>
        <v>-322216.7599999998</v>
      </c>
      <c r="I41" s="36">
        <f>'[1]вспомогат'!K38</f>
        <v>129.42279357220104</v>
      </c>
      <c r="J41" s="37">
        <f>'[1]вспомогат'!L38</f>
        <v>658417.3900000001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2134148.7</v>
      </c>
      <c r="F42" s="38">
        <f>'[1]вспомогат'!H39</f>
        <v>199353.8700000001</v>
      </c>
      <c r="G42" s="39">
        <f>'[1]вспомогат'!I39</f>
        <v>51.78210895980636</v>
      </c>
      <c r="H42" s="35">
        <f>'[1]вспомогат'!J39</f>
        <v>-185632.1299999999</v>
      </c>
      <c r="I42" s="36">
        <f>'[1]вспомогат'!K39</f>
        <v>146.98641675666147</v>
      </c>
      <c r="J42" s="37">
        <f>'[1]вспомогат'!L39</f>
        <v>682212.7000000002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3127673.69</v>
      </c>
      <c r="F43" s="38">
        <f>'[1]вспомогат'!H40</f>
        <v>489793.0499999998</v>
      </c>
      <c r="G43" s="39">
        <f>'[1]вспомогат'!I40</f>
        <v>86.3209871538872</v>
      </c>
      <c r="H43" s="35">
        <f>'[1]вспомогат'!J40</f>
        <v>-77615.95000000019</v>
      </c>
      <c r="I43" s="36">
        <f>'[1]вспомогат'!K40</f>
        <v>206.0866266925839</v>
      </c>
      <c r="J43" s="37">
        <f>'[1]вспомогат'!L40</f>
        <v>1610023.69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2301893.42</v>
      </c>
      <c r="F44" s="38">
        <f>'[1]вспомогат'!H41</f>
        <v>280620.98</v>
      </c>
      <c r="G44" s="39">
        <f>'[1]вспомогат'!I41</f>
        <v>60.01843193785583</v>
      </c>
      <c r="H44" s="35">
        <f>'[1]вспомогат'!J41</f>
        <v>-186937.02000000002</v>
      </c>
      <c r="I44" s="36">
        <f>'[1]вспомогат'!K41</f>
        <v>122.87696041064797</v>
      </c>
      <c r="J44" s="37">
        <f>'[1]вспомогат'!L41</f>
        <v>428561.4199999999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18094661.83</v>
      </c>
      <c r="F45" s="41">
        <f>SUM(F39:F44)</f>
        <v>2647560.35</v>
      </c>
      <c r="G45" s="42">
        <f>F45/D45*100</f>
        <v>68.37945925284069</v>
      </c>
      <c r="H45" s="41">
        <f>SUM(H39:H44)</f>
        <v>-1224304.65</v>
      </c>
      <c r="I45" s="43">
        <f>E45/C45*100</f>
        <v>130.24367885274586</v>
      </c>
      <c r="J45" s="41">
        <f>SUM(J39:J44)</f>
        <v>4201732.83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1939263887.7000003</v>
      </c>
      <c r="F46" s="53">
        <f>'[1]вспомогат'!H42</f>
        <v>289107586.1899999</v>
      </c>
      <c r="G46" s="54">
        <f>'[1]вспомогат'!I42</f>
        <v>56.59730696132736</v>
      </c>
      <c r="H46" s="53">
        <f>'[1]вспомогат'!J42</f>
        <v>-220483202.16000006</v>
      </c>
      <c r="I46" s="54">
        <f>'[1]вспомогат'!K42</f>
        <v>105.35903030508496</v>
      </c>
      <c r="J46" s="53">
        <f>'[1]вспомогат'!L42</f>
        <v>98639612.70000029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20.04.2016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2016-04-21T06:14:03Z</dcterms:created>
  <dcterms:modified xsi:type="dcterms:W3CDTF">2016-04-21T06:14:47Z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