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<sst xmlns="http://schemas.openxmlformats.org/spreadsheetml/2006/main" count="54" uniqueCount="49">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</sst>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19.04.2016</v>
          </cell>
        </row>
        <row r="6">
          <cell r="G6" t="str">
            <v>Фактично надійшло на 19.04.2016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486867354.92</v>
          </cell>
          <cell r="H10">
            <v>52837233.150000036</v>
          </cell>
          <cell r="I10">
            <v>33.95904619571926</v>
          </cell>
          <cell r="J10">
            <v>-102753806.84999996</v>
          </cell>
          <cell r="K10">
            <v>120.51805169568561</v>
          </cell>
          <cell r="L10">
            <v>82888574.92000002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827883965.24</v>
          </cell>
          <cell r="H11">
            <v>118777660.75999999</v>
          </cell>
          <cell r="I11">
            <v>54.96802682277807</v>
          </cell>
          <cell r="J11">
            <v>-97307339.24000001</v>
          </cell>
          <cell r="K11">
            <v>91.16811369420263</v>
          </cell>
          <cell r="L11">
            <v>-80201034.75999999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64082305</v>
          </cell>
          <cell r="H12">
            <v>8543629.21</v>
          </cell>
          <cell r="I12">
            <v>55.018461091843164</v>
          </cell>
          <cell r="J12">
            <v>-6985029.789999999</v>
          </cell>
          <cell r="K12">
            <v>116.10147200790564</v>
          </cell>
          <cell r="L12">
            <v>8887221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122571514</v>
          </cell>
          <cell r="H13">
            <v>22943552.340000004</v>
          </cell>
          <cell r="I13">
            <v>82.27798394493695</v>
          </cell>
          <cell r="J13">
            <v>-4941856.659999996</v>
          </cell>
          <cell r="K13">
            <v>105.85715509486302</v>
          </cell>
          <cell r="L13">
            <v>6781973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86602703.98</v>
          </cell>
          <cell r="H14">
            <v>12694561.02000001</v>
          </cell>
          <cell r="I14">
            <v>53.39233268842535</v>
          </cell>
          <cell r="J14">
            <v>-11081438.97999999</v>
          </cell>
          <cell r="K14">
            <v>101.9527029336975</v>
          </cell>
          <cell r="L14">
            <v>1658703.9800000042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12350483.15</v>
          </cell>
          <cell r="H15">
            <v>1583314.1500000004</v>
          </cell>
          <cell r="I15">
            <v>53.6498424369748</v>
          </cell>
          <cell r="J15">
            <v>-1367885.8499999996</v>
          </cell>
          <cell r="K15">
            <v>94.50935988674625</v>
          </cell>
          <cell r="L15">
            <v>-717516.8499999996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9559433.66</v>
          </cell>
          <cell r="H16">
            <v>1319399.3900000006</v>
          </cell>
          <cell r="I16">
            <v>61.01294248161035</v>
          </cell>
          <cell r="J16">
            <v>-843091.6099999994</v>
          </cell>
          <cell r="K16">
            <v>115.2981297800751</v>
          </cell>
          <cell r="L16">
            <v>1268376.6600000001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45510058.53</v>
          </cell>
          <cell r="H17">
            <v>7845318.079999998</v>
          </cell>
          <cell r="I17">
            <v>73.21825837204472</v>
          </cell>
          <cell r="J17">
            <v>-2869656.920000002</v>
          </cell>
          <cell r="K17">
            <v>119.28330647867928</v>
          </cell>
          <cell r="L17">
            <v>7357143.530000001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3988511.89</v>
          </cell>
          <cell r="H18">
            <v>525202.3900000001</v>
          </cell>
          <cell r="I18">
            <v>42.75708598596481</v>
          </cell>
          <cell r="J18">
            <v>-703137.6099999999</v>
          </cell>
          <cell r="K18">
            <v>100.46085388322798</v>
          </cell>
          <cell r="L18">
            <v>18296.89000000013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2822671</v>
          </cell>
          <cell r="H19">
            <v>389379.08999999985</v>
          </cell>
          <cell r="I19">
            <v>58.096685297198235</v>
          </cell>
          <cell r="J19">
            <v>-280846.91000000015</v>
          </cell>
          <cell r="K19">
            <v>133.70813554649328</v>
          </cell>
          <cell r="L19">
            <v>711602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22231999.98</v>
          </cell>
          <cell r="H20">
            <v>3899512.5599999987</v>
          </cell>
          <cell r="I20">
            <v>78.19865060385925</v>
          </cell>
          <cell r="J20">
            <v>-1087162.4400000013</v>
          </cell>
          <cell r="K20">
            <v>132.9943467831185</v>
          </cell>
          <cell r="L20">
            <v>5515499.98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16460077.62</v>
          </cell>
          <cell r="H21">
            <v>2352988.119999999</v>
          </cell>
          <cell r="I21">
            <v>67.12610442683629</v>
          </cell>
          <cell r="J21">
            <v>-1152336.8800000008</v>
          </cell>
          <cell r="K21">
            <v>118.85528044226086</v>
          </cell>
          <cell r="L21">
            <v>2611237.619999999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23142933.51</v>
          </cell>
          <cell r="H22">
            <v>2631185.1500000022</v>
          </cell>
          <cell r="I22">
            <v>54.18996643794939</v>
          </cell>
          <cell r="J22">
            <v>-2224298.8499999978</v>
          </cell>
          <cell r="K22">
            <v>126.58696915695234</v>
          </cell>
          <cell r="L22">
            <v>4860693.510000002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11344261.87</v>
          </cell>
          <cell r="H23">
            <v>1485799.539999999</v>
          </cell>
          <cell r="I23">
            <v>60.75523052074172</v>
          </cell>
          <cell r="J23">
            <v>-959750.4600000009</v>
          </cell>
          <cell r="K23">
            <v>126.33476570308562</v>
          </cell>
          <cell r="L23">
            <v>2364736.869999999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6692143.6</v>
          </cell>
          <cell r="H24">
            <v>937137.3999999994</v>
          </cell>
          <cell r="I24">
            <v>61.786332388103645</v>
          </cell>
          <cell r="J24">
            <v>-579601.6000000006</v>
          </cell>
          <cell r="K24">
            <v>133.4051164508781</v>
          </cell>
          <cell r="L24">
            <v>1675736.5999999996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28201790.98</v>
          </cell>
          <cell r="H25">
            <v>5810428.379999999</v>
          </cell>
          <cell r="I25">
            <v>162.94834497631672</v>
          </cell>
          <cell r="J25">
            <v>2244618.379999999</v>
          </cell>
          <cell r="K25">
            <v>136.8506121977589</v>
          </cell>
          <cell r="L25">
            <v>7594070.98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10480479.36</v>
          </cell>
          <cell r="H26">
            <v>1554480.6899999995</v>
          </cell>
          <cell r="I26">
            <v>60.54935992941986</v>
          </cell>
          <cell r="J26">
            <v>-1012814.3100000005</v>
          </cell>
          <cell r="K26">
            <v>120.5954399058294</v>
          </cell>
          <cell r="L26">
            <v>1789869.3599999994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7607669.82</v>
          </cell>
          <cell r="H27">
            <v>1229408.0700000003</v>
          </cell>
          <cell r="I27">
            <v>76.9997519790009</v>
          </cell>
          <cell r="J27">
            <v>-367230.9299999997</v>
          </cell>
          <cell r="K27">
            <v>142.71847764852475</v>
          </cell>
          <cell r="L27">
            <v>2277126.8200000003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15548444.72</v>
          </cell>
          <cell r="H28">
            <v>1946620.0899999999</v>
          </cell>
          <cell r="I28">
            <v>55.20746231787837</v>
          </cell>
          <cell r="J28">
            <v>-1579388.9100000001</v>
          </cell>
          <cell r="K28">
            <v>117.55130962611693</v>
          </cell>
          <cell r="L28">
            <v>2321501.7200000007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28229112.35</v>
          </cell>
          <cell r="H29">
            <v>4161400.3000000007</v>
          </cell>
          <cell r="I29">
            <v>70.86733891918377</v>
          </cell>
          <cell r="J29">
            <v>-1710698.6999999993</v>
          </cell>
          <cell r="K29">
            <v>111.21486639278505</v>
          </cell>
          <cell r="L29">
            <v>2846613.3500000015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12076225.94</v>
          </cell>
          <cell r="H30">
            <v>2354865.26</v>
          </cell>
          <cell r="I30">
            <v>108.40084460827998</v>
          </cell>
          <cell r="J30">
            <v>182497.25999999978</v>
          </cell>
          <cell r="K30">
            <v>145.95646092420037</v>
          </cell>
          <cell r="L30">
            <v>3802370.9399999995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12185180.01</v>
          </cell>
          <cell r="H31">
            <v>1665709.3100000005</v>
          </cell>
          <cell r="I31">
            <v>49.083105776050644</v>
          </cell>
          <cell r="J31">
            <v>-1727941.6899999995</v>
          </cell>
          <cell r="K31">
            <v>103.4859252728005</v>
          </cell>
          <cell r="L31">
            <v>410458.0099999998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4804807.16</v>
          </cell>
          <cell r="H32">
            <v>594100.5899999999</v>
          </cell>
          <cell r="I32">
            <v>54.5278030943419</v>
          </cell>
          <cell r="J32">
            <v>-495436.41000000015</v>
          </cell>
          <cell r="K32">
            <v>125.65568907062841</v>
          </cell>
          <cell r="L32">
            <v>981019.1600000001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9658899.74</v>
          </cell>
          <cell r="H33">
            <v>1613681.88</v>
          </cell>
          <cell r="I33">
            <v>72.1530751586205</v>
          </cell>
          <cell r="J33">
            <v>-622788.1200000001</v>
          </cell>
          <cell r="K33">
            <v>123.15709967438706</v>
          </cell>
          <cell r="L33">
            <v>1816152.7400000002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7852922.28</v>
          </cell>
          <cell r="H34">
            <v>1227945.29</v>
          </cell>
          <cell r="I34">
            <v>56.80710814417991</v>
          </cell>
          <cell r="J34">
            <v>-933659.71</v>
          </cell>
          <cell r="K34">
            <v>108.90591367876252</v>
          </cell>
          <cell r="L34">
            <v>642182.2800000003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19020088.9</v>
          </cell>
          <cell r="H35">
            <v>2142326.969999999</v>
          </cell>
          <cell r="I35">
            <v>44.093213274847706</v>
          </cell>
          <cell r="J35">
            <v>-2716305.030000001</v>
          </cell>
          <cell r="K35">
            <v>104.86317459592856</v>
          </cell>
          <cell r="L35">
            <v>882082.8999999985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1818272.38</v>
          </cell>
          <cell r="H36">
            <v>240882.2699999998</v>
          </cell>
          <cell r="I36">
            <v>45.10946169907954</v>
          </cell>
          <cell r="J36">
            <v>-293112.7300000002</v>
          </cell>
          <cell r="K36">
            <v>92.37663394002514</v>
          </cell>
          <cell r="L36">
            <v>-150052.6200000001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5680312.26</v>
          </cell>
          <cell r="H37">
            <v>899880.9500000002</v>
          </cell>
          <cell r="I37">
            <v>75.31424422619024</v>
          </cell>
          <cell r="J37">
            <v>-294954.0499999998</v>
          </cell>
          <cell r="K37">
            <v>117.2671860271442</v>
          </cell>
          <cell r="L37">
            <v>836406.2599999998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2860905.22</v>
          </cell>
          <cell r="H38">
            <v>365573.0700000003</v>
          </cell>
          <cell r="I38">
            <v>50.55762278690388</v>
          </cell>
          <cell r="J38">
            <v>-357508.9299999997</v>
          </cell>
          <cell r="K38">
            <v>127.84568724360751</v>
          </cell>
          <cell r="L38">
            <v>623125.2200000002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2096321.74</v>
          </cell>
          <cell r="H39">
            <v>161526.90999999992</v>
          </cell>
          <cell r="I39">
            <v>41.956567251796145</v>
          </cell>
          <cell r="J39">
            <v>-223459.09000000008</v>
          </cell>
          <cell r="K39">
            <v>144.38113938906397</v>
          </cell>
          <cell r="L39">
            <v>644385.74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3125281.92</v>
          </cell>
          <cell r="H40">
            <v>487401.2799999998</v>
          </cell>
          <cell r="I40">
            <v>85.89946229263191</v>
          </cell>
          <cell r="J40">
            <v>-80007.7200000002</v>
          </cell>
          <cell r="K40">
            <v>205.92902974994237</v>
          </cell>
          <cell r="L40">
            <v>1607631.92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2297999.14</v>
          </cell>
          <cell r="H41">
            <v>276726.7000000002</v>
          </cell>
          <cell r="I41">
            <v>59.1855342011045</v>
          </cell>
          <cell r="J41">
            <v>-190831.2999999998</v>
          </cell>
          <cell r="K41">
            <v>122.6690805473883</v>
          </cell>
          <cell r="L41">
            <v>424667.14000000013</v>
          </cell>
        </row>
        <row r="42">
          <cell r="B42">
            <v>5587168425</v>
          </cell>
          <cell r="C42">
            <v>1840624275</v>
          </cell>
          <cell r="D42">
            <v>510815093</v>
          </cell>
          <cell r="G42">
            <v>1915655131.8700004</v>
          </cell>
          <cell r="H42">
            <v>265498830.35999998</v>
          </cell>
          <cell r="I42">
            <v>51.97552578188992</v>
          </cell>
          <cell r="J42">
            <v>-243876388.82</v>
          </cell>
          <cell r="K42">
            <v>104.07638092624853</v>
          </cell>
          <cell r="L42">
            <v>75030856.87000036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486867354.92</v>
      </c>
      <c r="F10" s="33">
        <f>'[1]вспомогат'!H10</f>
        <v>52837233.150000036</v>
      </c>
      <c r="G10" s="34">
        <f>'[1]вспомогат'!I10</f>
        <v>33.95904619571926</v>
      </c>
      <c r="H10" s="35">
        <f>'[1]вспомогат'!J10</f>
        <v>-102753806.84999996</v>
      </c>
      <c r="I10" s="36">
        <f>'[1]вспомогат'!K10</f>
        <v>120.51805169568561</v>
      </c>
      <c r="J10" s="37">
        <f>'[1]вспомогат'!L10</f>
        <v>82888574.92000002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827883965.24</v>
      </c>
      <c r="F12" s="38">
        <f>'[1]вспомогат'!H11</f>
        <v>118777660.75999999</v>
      </c>
      <c r="G12" s="39">
        <f>'[1]вспомогат'!I11</f>
        <v>54.96802682277807</v>
      </c>
      <c r="H12" s="35">
        <f>'[1]вспомогат'!J11</f>
        <v>-97307339.24000001</v>
      </c>
      <c r="I12" s="36">
        <f>'[1]вспомогат'!K11</f>
        <v>91.16811369420263</v>
      </c>
      <c r="J12" s="37">
        <f>'[1]вспомогат'!L11</f>
        <v>-80201034.75999999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64082305</v>
      </c>
      <c r="F13" s="38">
        <f>'[1]вспомогат'!H12</f>
        <v>8543629.21</v>
      </c>
      <c r="G13" s="39">
        <f>'[1]вспомогат'!I12</f>
        <v>55.018461091843164</v>
      </c>
      <c r="H13" s="35">
        <f>'[1]вспомогат'!J12</f>
        <v>-6985029.789999999</v>
      </c>
      <c r="I13" s="36">
        <f>'[1]вспомогат'!K12</f>
        <v>116.10147200790564</v>
      </c>
      <c r="J13" s="37">
        <f>'[1]вспомогат'!L12</f>
        <v>8887221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122571514</v>
      </c>
      <c r="F14" s="38">
        <f>'[1]вспомогат'!H13</f>
        <v>22943552.340000004</v>
      </c>
      <c r="G14" s="39">
        <f>'[1]вспомогат'!I13</f>
        <v>82.27798394493695</v>
      </c>
      <c r="H14" s="35">
        <f>'[1]вспомогат'!J13</f>
        <v>-4941856.659999996</v>
      </c>
      <c r="I14" s="36">
        <f>'[1]вспомогат'!K13</f>
        <v>105.85715509486302</v>
      </c>
      <c r="J14" s="37">
        <f>'[1]вспомогат'!L13</f>
        <v>6781973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86602703.98</v>
      </c>
      <c r="F15" s="38">
        <f>'[1]вспомогат'!H14</f>
        <v>12694561.02000001</v>
      </c>
      <c r="G15" s="39">
        <f>'[1]вспомогат'!I14</f>
        <v>53.39233268842535</v>
      </c>
      <c r="H15" s="35">
        <f>'[1]вспомогат'!J14</f>
        <v>-11081438.97999999</v>
      </c>
      <c r="I15" s="36">
        <f>'[1]вспомогат'!K14</f>
        <v>101.9527029336975</v>
      </c>
      <c r="J15" s="37">
        <f>'[1]вспомогат'!L14</f>
        <v>1658703.9800000042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12350483.15</v>
      </c>
      <c r="F16" s="38">
        <f>'[1]вспомогат'!H15</f>
        <v>1583314.1500000004</v>
      </c>
      <c r="G16" s="39">
        <f>'[1]вспомогат'!I15</f>
        <v>53.6498424369748</v>
      </c>
      <c r="H16" s="35">
        <f>'[1]вспомогат'!J15</f>
        <v>-1367885.8499999996</v>
      </c>
      <c r="I16" s="36">
        <f>'[1]вспомогат'!K15</f>
        <v>94.50935988674625</v>
      </c>
      <c r="J16" s="37">
        <f>'[1]вспомогат'!L15</f>
        <v>-717516.8499999996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1113490971.3700001</v>
      </c>
      <c r="F17" s="41">
        <f>SUM(F12:F16)</f>
        <v>164542717.48000002</v>
      </c>
      <c r="G17" s="42">
        <f>F17/D17*100</f>
        <v>57.48693808913444</v>
      </c>
      <c r="H17" s="41">
        <f>SUM(H12:H16)</f>
        <v>-121683550.51999998</v>
      </c>
      <c r="I17" s="43">
        <f>E17/C17*100</f>
        <v>94.59760034653503</v>
      </c>
      <c r="J17" s="41">
        <f>SUM(J12:J16)</f>
        <v>-63590653.62999999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9559433.66</v>
      </c>
      <c r="F18" s="45">
        <f>'[1]вспомогат'!H16</f>
        <v>1319399.3900000006</v>
      </c>
      <c r="G18" s="46">
        <f>'[1]вспомогат'!I16</f>
        <v>61.01294248161035</v>
      </c>
      <c r="H18" s="47">
        <f>'[1]вспомогат'!J16</f>
        <v>-843091.6099999994</v>
      </c>
      <c r="I18" s="48">
        <f>'[1]вспомогат'!K16</f>
        <v>115.2981297800751</v>
      </c>
      <c r="J18" s="49">
        <f>'[1]вспомогат'!L16</f>
        <v>1268376.6600000001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45510058.53</v>
      </c>
      <c r="F19" s="38">
        <f>'[1]вспомогат'!H17</f>
        <v>7845318.079999998</v>
      </c>
      <c r="G19" s="39">
        <f>'[1]вспомогат'!I17</f>
        <v>73.21825837204472</v>
      </c>
      <c r="H19" s="35">
        <f>'[1]вспомогат'!J17</f>
        <v>-2869656.920000002</v>
      </c>
      <c r="I19" s="36">
        <f>'[1]вспомогат'!K17</f>
        <v>119.28330647867928</v>
      </c>
      <c r="J19" s="37">
        <f>'[1]вспомогат'!L17</f>
        <v>7357143.530000001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3988511.89</v>
      </c>
      <c r="F20" s="38">
        <f>'[1]вспомогат'!H18</f>
        <v>525202.3900000001</v>
      </c>
      <c r="G20" s="39">
        <f>'[1]вспомогат'!I18</f>
        <v>42.75708598596481</v>
      </c>
      <c r="H20" s="35">
        <f>'[1]вспомогат'!J18</f>
        <v>-703137.6099999999</v>
      </c>
      <c r="I20" s="36">
        <f>'[1]вспомогат'!K18</f>
        <v>100.46085388322798</v>
      </c>
      <c r="J20" s="37">
        <f>'[1]вспомогат'!L18</f>
        <v>18296.89000000013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2822671</v>
      </c>
      <c r="F21" s="38">
        <f>'[1]вспомогат'!H19</f>
        <v>389379.08999999985</v>
      </c>
      <c r="G21" s="39">
        <f>'[1]вспомогат'!I19</f>
        <v>58.096685297198235</v>
      </c>
      <c r="H21" s="35">
        <f>'[1]вспомогат'!J19</f>
        <v>-280846.91000000015</v>
      </c>
      <c r="I21" s="36">
        <f>'[1]вспомогат'!K19</f>
        <v>133.70813554649328</v>
      </c>
      <c r="J21" s="37">
        <f>'[1]вспомогат'!L19</f>
        <v>711602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22231999.98</v>
      </c>
      <c r="F22" s="38">
        <f>'[1]вспомогат'!H20</f>
        <v>3899512.5599999987</v>
      </c>
      <c r="G22" s="39">
        <f>'[1]вспомогат'!I20</f>
        <v>78.19865060385925</v>
      </c>
      <c r="H22" s="35">
        <f>'[1]вспомогат'!J20</f>
        <v>-1087162.4400000013</v>
      </c>
      <c r="I22" s="36">
        <f>'[1]вспомогат'!K20</f>
        <v>132.9943467831185</v>
      </c>
      <c r="J22" s="37">
        <f>'[1]вспомогат'!L20</f>
        <v>5515499.98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16460077.62</v>
      </c>
      <c r="F23" s="38">
        <f>'[1]вспомогат'!H21</f>
        <v>2352988.119999999</v>
      </c>
      <c r="G23" s="39">
        <f>'[1]вспомогат'!I21</f>
        <v>67.12610442683629</v>
      </c>
      <c r="H23" s="35">
        <f>'[1]вспомогат'!J21</f>
        <v>-1152336.8800000008</v>
      </c>
      <c r="I23" s="36">
        <f>'[1]вспомогат'!K21</f>
        <v>118.85528044226086</v>
      </c>
      <c r="J23" s="37">
        <f>'[1]вспомогат'!L21</f>
        <v>2611237.619999999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23142933.51</v>
      </c>
      <c r="F24" s="38">
        <f>'[1]вспомогат'!H22</f>
        <v>2631185.1500000022</v>
      </c>
      <c r="G24" s="39">
        <f>'[1]вспомогат'!I22</f>
        <v>54.18996643794939</v>
      </c>
      <c r="H24" s="35">
        <f>'[1]вспомогат'!J22</f>
        <v>-2224298.8499999978</v>
      </c>
      <c r="I24" s="36">
        <f>'[1]вспомогат'!K22</f>
        <v>126.58696915695234</v>
      </c>
      <c r="J24" s="37">
        <f>'[1]вспомогат'!L22</f>
        <v>4860693.510000002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11344261.87</v>
      </c>
      <c r="F25" s="38">
        <f>'[1]вспомогат'!H23</f>
        <v>1485799.539999999</v>
      </c>
      <c r="G25" s="39">
        <f>'[1]вспомогат'!I23</f>
        <v>60.75523052074172</v>
      </c>
      <c r="H25" s="35">
        <f>'[1]вспомогат'!J23</f>
        <v>-959750.4600000009</v>
      </c>
      <c r="I25" s="36">
        <f>'[1]вспомогат'!K23</f>
        <v>126.33476570308562</v>
      </c>
      <c r="J25" s="37">
        <f>'[1]вспомогат'!L23</f>
        <v>2364736.869999999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6692143.6</v>
      </c>
      <c r="F26" s="38">
        <f>'[1]вспомогат'!H24</f>
        <v>937137.3999999994</v>
      </c>
      <c r="G26" s="39">
        <f>'[1]вспомогат'!I24</f>
        <v>61.786332388103645</v>
      </c>
      <c r="H26" s="35">
        <f>'[1]вспомогат'!J24</f>
        <v>-579601.6000000006</v>
      </c>
      <c r="I26" s="36">
        <f>'[1]вспомогат'!K24</f>
        <v>133.4051164508781</v>
      </c>
      <c r="J26" s="37">
        <f>'[1]вспомогат'!L24</f>
        <v>1675736.5999999996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28201790.98</v>
      </c>
      <c r="F27" s="38">
        <f>'[1]вспомогат'!H25</f>
        <v>5810428.379999999</v>
      </c>
      <c r="G27" s="39">
        <f>'[1]вспомогат'!I25</f>
        <v>162.94834497631672</v>
      </c>
      <c r="H27" s="35">
        <f>'[1]вспомогат'!J25</f>
        <v>2244618.379999999</v>
      </c>
      <c r="I27" s="36">
        <f>'[1]вспомогат'!K25</f>
        <v>136.8506121977589</v>
      </c>
      <c r="J27" s="37">
        <f>'[1]вспомогат'!L25</f>
        <v>7594070.98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10480479.36</v>
      </c>
      <c r="F28" s="38">
        <f>'[1]вспомогат'!H26</f>
        <v>1554480.6899999995</v>
      </c>
      <c r="G28" s="39">
        <f>'[1]вспомогат'!I26</f>
        <v>60.54935992941986</v>
      </c>
      <c r="H28" s="35">
        <f>'[1]вспомогат'!J26</f>
        <v>-1012814.3100000005</v>
      </c>
      <c r="I28" s="36">
        <f>'[1]вспомогат'!K26</f>
        <v>120.5954399058294</v>
      </c>
      <c r="J28" s="37">
        <f>'[1]вспомогат'!L26</f>
        <v>1789869.3599999994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7607669.82</v>
      </c>
      <c r="F29" s="38">
        <f>'[1]вспомогат'!H27</f>
        <v>1229408.0700000003</v>
      </c>
      <c r="G29" s="39">
        <f>'[1]вспомогат'!I27</f>
        <v>76.9997519790009</v>
      </c>
      <c r="H29" s="35">
        <f>'[1]вспомогат'!J27</f>
        <v>-367230.9299999997</v>
      </c>
      <c r="I29" s="36">
        <f>'[1]вспомогат'!K27</f>
        <v>142.71847764852475</v>
      </c>
      <c r="J29" s="37">
        <f>'[1]вспомогат'!L27</f>
        <v>2277126.8200000003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15548444.72</v>
      </c>
      <c r="F30" s="38">
        <f>'[1]вспомогат'!H28</f>
        <v>1946620.0899999999</v>
      </c>
      <c r="G30" s="39">
        <f>'[1]вспомогат'!I28</f>
        <v>55.20746231787837</v>
      </c>
      <c r="H30" s="35">
        <f>'[1]вспомогат'!J28</f>
        <v>-1579388.9100000001</v>
      </c>
      <c r="I30" s="36">
        <f>'[1]вспомогат'!K28</f>
        <v>117.55130962611693</v>
      </c>
      <c r="J30" s="37">
        <f>'[1]вспомогат'!L28</f>
        <v>2321501.7200000007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28229112.35</v>
      </c>
      <c r="F31" s="38">
        <f>'[1]вспомогат'!H29</f>
        <v>4161400.3000000007</v>
      </c>
      <c r="G31" s="39">
        <f>'[1]вспомогат'!I29</f>
        <v>70.86733891918377</v>
      </c>
      <c r="H31" s="35">
        <f>'[1]вспомогат'!J29</f>
        <v>-1710698.6999999993</v>
      </c>
      <c r="I31" s="36">
        <f>'[1]вспомогат'!K29</f>
        <v>111.21486639278505</v>
      </c>
      <c r="J31" s="37">
        <f>'[1]вспомогат'!L29</f>
        <v>2846613.3500000015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12076225.94</v>
      </c>
      <c r="F32" s="38">
        <f>'[1]вспомогат'!H30</f>
        <v>2354865.26</v>
      </c>
      <c r="G32" s="39">
        <f>'[1]вспомогат'!I30</f>
        <v>108.40084460827998</v>
      </c>
      <c r="H32" s="35">
        <f>'[1]вспомогат'!J30</f>
        <v>182497.25999999978</v>
      </c>
      <c r="I32" s="36">
        <f>'[1]вспомогат'!K30</f>
        <v>145.95646092420037</v>
      </c>
      <c r="J32" s="37">
        <f>'[1]вспомогат'!L30</f>
        <v>3802370.9399999995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12185180.01</v>
      </c>
      <c r="F33" s="38">
        <f>'[1]вспомогат'!H31</f>
        <v>1665709.3100000005</v>
      </c>
      <c r="G33" s="39">
        <f>'[1]вспомогат'!I31</f>
        <v>49.083105776050644</v>
      </c>
      <c r="H33" s="35">
        <f>'[1]вспомогат'!J31</f>
        <v>-1727941.6899999995</v>
      </c>
      <c r="I33" s="36">
        <f>'[1]вспомогат'!K31</f>
        <v>103.4859252728005</v>
      </c>
      <c r="J33" s="37">
        <f>'[1]вспомогат'!L31</f>
        <v>410458.0099999998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4804807.16</v>
      </c>
      <c r="F34" s="38">
        <f>'[1]вспомогат'!H32</f>
        <v>594100.5899999999</v>
      </c>
      <c r="G34" s="39">
        <f>'[1]вспомогат'!I32</f>
        <v>54.5278030943419</v>
      </c>
      <c r="H34" s="35">
        <f>'[1]вспомогат'!J32</f>
        <v>-495436.41000000015</v>
      </c>
      <c r="I34" s="36">
        <f>'[1]вспомогат'!K32</f>
        <v>125.65568907062841</v>
      </c>
      <c r="J34" s="37">
        <f>'[1]вспомогат'!L32</f>
        <v>981019.1600000001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9658899.74</v>
      </c>
      <c r="F35" s="38">
        <f>'[1]вспомогат'!H33</f>
        <v>1613681.88</v>
      </c>
      <c r="G35" s="39">
        <f>'[1]вспомогат'!I33</f>
        <v>72.1530751586205</v>
      </c>
      <c r="H35" s="35">
        <f>'[1]вспомогат'!J33</f>
        <v>-622788.1200000001</v>
      </c>
      <c r="I35" s="36">
        <f>'[1]вспомогат'!K33</f>
        <v>123.15709967438706</v>
      </c>
      <c r="J35" s="37">
        <f>'[1]вспомогат'!L33</f>
        <v>1816152.7400000002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7852922.28</v>
      </c>
      <c r="F36" s="38">
        <f>'[1]вспомогат'!H34</f>
        <v>1227945.29</v>
      </c>
      <c r="G36" s="39">
        <f>'[1]вспомогат'!I34</f>
        <v>56.80710814417991</v>
      </c>
      <c r="H36" s="35">
        <f>'[1]вспомогат'!J34</f>
        <v>-933659.71</v>
      </c>
      <c r="I36" s="36">
        <f>'[1]вспомогат'!K34</f>
        <v>108.90591367876252</v>
      </c>
      <c r="J36" s="37">
        <f>'[1]вспомогат'!L34</f>
        <v>642182.2800000003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19020088.9</v>
      </c>
      <c r="F37" s="38">
        <f>'[1]вспомогат'!H35</f>
        <v>2142326.969999999</v>
      </c>
      <c r="G37" s="39">
        <f>'[1]вспомогат'!I35</f>
        <v>44.093213274847706</v>
      </c>
      <c r="H37" s="35">
        <f>'[1]вспомогат'!J35</f>
        <v>-2716305.030000001</v>
      </c>
      <c r="I37" s="36">
        <f>'[1]вспомогат'!K35</f>
        <v>104.86317459592856</v>
      </c>
      <c r="J37" s="37">
        <f>'[1]вспомогат'!L35</f>
        <v>882082.8999999985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297417712.9199999</v>
      </c>
      <c r="F38" s="41">
        <f>SUM(F18:F37)</f>
        <v>45686888.55</v>
      </c>
      <c r="G38" s="42">
        <f>F38/D38*100</f>
        <v>70.15162096750419</v>
      </c>
      <c r="H38" s="41">
        <f>SUM(H18:H37)</f>
        <v>-19439031.450000003</v>
      </c>
      <c r="I38" s="43">
        <f>E38/C38*100</f>
        <v>121.06344841167027</v>
      </c>
      <c r="J38" s="41">
        <f>SUM(J18:J37)</f>
        <v>51746771.92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1818272.38</v>
      </c>
      <c r="F39" s="38">
        <f>'[1]вспомогат'!H36</f>
        <v>240882.2699999998</v>
      </c>
      <c r="G39" s="39">
        <f>'[1]вспомогат'!I36</f>
        <v>45.10946169907954</v>
      </c>
      <c r="H39" s="35">
        <f>'[1]вспомогат'!J36</f>
        <v>-293112.7300000002</v>
      </c>
      <c r="I39" s="36">
        <f>'[1]вспомогат'!K36</f>
        <v>92.37663394002514</v>
      </c>
      <c r="J39" s="37">
        <f>'[1]вспомогат'!L36</f>
        <v>-150052.6200000001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5680312.26</v>
      </c>
      <c r="F40" s="38">
        <f>'[1]вспомогат'!H37</f>
        <v>899880.9500000002</v>
      </c>
      <c r="G40" s="39">
        <f>'[1]вспомогат'!I37</f>
        <v>75.31424422619024</v>
      </c>
      <c r="H40" s="35">
        <f>'[1]вспомогат'!J37</f>
        <v>-294954.0499999998</v>
      </c>
      <c r="I40" s="36">
        <f>'[1]вспомогат'!K37</f>
        <v>117.2671860271442</v>
      </c>
      <c r="J40" s="37">
        <f>'[1]вспомогат'!L37</f>
        <v>836406.2599999998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2860905.22</v>
      </c>
      <c r="F41" s="38">
        <f>'[1]вспомогат'!H38</f>
        <v>365573.0700000003</v>
      </c>
      <c r="G41" s="39">
        <f>'[1]вспомогат'!I38</f>
        <v>50.55762278690388</v>
      </c>
      <c r="H41" s="35">
        <f>'[1]вспомогат'!J38</f>
        <v>-357508.9299999997</v>
      </c>
      <c r="I41" s="36">
        <f>'[1]вспомогат'!K38</f>
        <v>127.84568724360751</v>
      </c>
      <c r="J41" s="37">
        <f>'[1]вспомогат'!L38</f>
        <v>623125.2200000002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2096321.74</v>
      </c>
      <c r="F42" s="38">
        <f>'[1]вспомогат'!H39</f>
        <v>161526.90999999992</v>
      </c>
      <c r="G42" s="39">
        <f>'[1]вспомогат'!I39</f>
        <v>41.956567251796145</v>
      </c>
      <c r="H42" s="35">
        <f>'[1]вспомогат'!J39</f>
        <v>-223459.09000000008</v>
      </c>
      <c r="I42" s="36">
        <f>'[1]вспомогат'!K39</f>
        <v>144.38113938906397</v>
      </c>
      <c r="J42" s="37">
        <f>'[1]вспомогат'!L39</f>
        <v>644385.74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3125281.92</v>
      </c>
      <c r="F43" s="38">
        <f>'[1]вспомогат'!H40</f>
        <v>487401.2799999998</v>
      </c>
      <c r="G43" s="39">
        <f>'[1]вспомогат'!I40</f>
        <v>85.89946229263191</v>
      </c>
      <c r="H43" s="35">
        <f>'[1]вспомогат'!J40</f>
        <v>-80007.7200000002</v>
      </c>
      <c r="I43" s="36">
        <f>'[1]вспомогат'!K40</f>
        <v>205.92902974994237</v>
      </c>
      <c r="J43" s="37">
        <f>'[1]вспомогат'!L40</f>
        <v>1607631.92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2297999.14</v>
      </c>
      <c r="F44" s="38">
        <f>'[1]вспомогат'!H41</f>
        <v>276726.7000000002</v>
      </c>
      <c r="G44" s="39">
        <f>'[1]вспомогат'!I41</f>
        <v>59.1855342011045</v>
      </c>
      <c r="H44" s="35">
        <f>'[1]вспомогат'!J41</f>
        <v>-190831.2999999998</v>
      </c>
      <c r="I44" s="36">
        <f>'[1]вспомогат'!K41</f>
        <v>122.6690805473883</v>
      </c>
      <c r="J44" s="37">
        <f>'[1]вспомогат'!L41</f>
        <v>424667.14000000013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17879092.66</v>
      </c>
      <c r="F45" s="41">
        <f>SUM(F39:F44)</f>
        <v>2431991.18</v>
      </c>
      <c r="G45" s="42">
        <f>F45/D45*100</f>
        <v>62.81187954642014</v>
      </c>
      <c r="H45" s="41">
        <f>SUM(H39:H44)</f>
        <v>-1439873.8199999998</v>
      </c>
      <c r="I45" s="43">
        <f>E45/C45*100</f>
        <v>128.69203218414202</v>
      </c>
      <c r="J45" s="41">
        <f>SUM(J39:J44)</f>
        <v>3986163.6599999997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1840624275</v>
      </c>
      <c r="D46" s="53">
        <f>'[1]вспомогат'!D42</f>
        <v>510815093</v>
      </c>
      <c r="E46" s="53">
        <f>'[1]вспомогат'!G42</f>
        <v>1915655131.8700004</v>
      </c>
      <c r="F46" s="53">
        <f>'[1]вспомогат'!H42</f>
        <v>265498830.35999998</v>
      </c>
      <c r="G46" s="54">
        <f>'[1]вспомогат'!I42</f>
        <v>51.97552578188992</v>
      </c>
      <c r="H46" s="53">
        <f>'[1]вспомогат'!J42</f>
        <v>-243876388.82</v>
      </c>
      <c r="I46" s="54">
        <f>'[1]вспомогат'!K42</f>
        <v>104.07638092624853</v>
      </c>
      <c r="J46" s="53">
        <f>'[1]вспомогат'!L42</f>
        <v>75030856.87000036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19.04.2016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2016-04-20T06:30:27Z</dcterms:created>
  <dcterms:modified xsi:type="dcterms:W3CDTF">2016-04-20T06:31:12Z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