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<sst xmlns="http://schemas.openxmlformats.org/spreadsheetml/2006/main" count="54" uniqueCount="49">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</sst>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15.04.2016</v>
          </cell>
        </row>
        <row r="6">
          <cell r="G6" t="str">
            <v>Фактично надійшло на 15.04.2016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481824063.46</v>
          </cell>
          <cell r="H10">
            <v>47793941.69</v>
          </cell>
          <cell r="I10">
            <v>30.717669661440656</v>
          </cell>
          <cell r="J10">
            <v>-107797098.31</v>
          </cell>
          <cell r="K10">
            <v>119.26964665322272</v>
          </cell>
          <cell r="L10">
            <v>77845283.45999998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813241687.83</v>
          </cell>
          <cell r="H11">
            <v>104135383.35000002</v>
          </cell>
          <cell r="I11">
            <v>48.1918612351621</v>
          </cell>
          <cell r="J11">
            <v>-111949616.64999998</v>
          </cell>
          <cell r="K11">
            <v>89.55567902013578</v>
          </cell>
          <cell r="L11">
            <v>-94843312.16999996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62399168.21</v>
          </cell>
          <cell r="H12">
            <v>6860492.420000002</v>
          </cell>
          <cell r="I12">
            <v>44.179554847588584</v>
          </cell>
          <cell r="J12">
            <v>-8668166.579999998</v>
          </cell>
          <cell r="K12">
            <v>113.0520395801916</v>
          </cell>
          <cell r="L12">
            <v>7204084.210000001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114454950.85</v>
          </cell>
          <cell r="H13">
            <v>14826989.189999998</v>
          </cell>
          <cell r="I13">
            <v>53.17113760102998</v>
          </cell>
          <cell r="J13">
            <v>-13058419.810000002</v>
          </cell>
          <cell r="K13">
            <v>98.84740008598877</v>
          </cell>
          <cell r="L13">
            <v>-1334590.150000006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83349477.75</v>
          </cell>
          <cell r="H14">
            <v>9441334.790000007</v>
          </cell>
          <cell r="I14">
            <v>39.70951711810232</v>
          </cell>
          <cell r="J14">
            <v>-14334665.209999993</v>
          </cell>
          <cell r="K14">
            <v>98.12285476313806</v>
          </cell>
          <cell r="L14">
            <v>-1594522.25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12154360.65</v>
          </cell>
          <cell r="H15">
            <v>1387191.6500000004</v>
          </cell>
          <cell r="I15">
            <v>47.004325359175944</v>
          </cell>
          <cell r="J15">
            <v>-1564008.3499999996</v>
          </cell>
          <cell r="K15">
            <v>93.00857552800736</v>
          </cell>
          <cell r="L15">
            <v>-913639.3499999996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9337293.36</v>
          </cell>
          <cell r="H16">
            <v>1097259.0899999999</v>
          </cell>
          <cell r="I16">
            <v>50.74051591428588</v>
          </cell>
          <cell r="J16">
            <v>-1065231.9100000001</v>
          </cell>
          <cell r="K16">
            <v>112.61885378426418</v>
          </cell>
          <cell r="L16">
            <v>1046236.3599999994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44709523.83</v>
          </cell>
          <cell r="H17">
            <v>7044783.379999995</v>
          </cell>
          <cell r="I17">
            <v>65.74708181773636</v>
          </cell>
          <cell r="J17">
            <v>-3670191.620000005</v>
          </cell>
          <cell r="K17">
            <v>117.1850796459458</v>
          </cell>
          <cell r="L17">
            <v>6556608.829999998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3897833.43</v>
          </cell>
          <cell r="H18">
            <v>434523.93000000017</v>
          </cell>
          <cell r="I18">
            <v>35.37489050262958</v>
          </cell>
          <cell r="J18">
            <v>-793816.0699999998</v>
          </cell>
          <cell r="K18">
            <v>98.17688538278155</v>
          </cell>
          <cell r="L18">
            <v>-72381.56999999983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2728294.86</v>
          </cell>
          <cell r="H19">
            <v>295002.9499999997</v>
          </cell>
          <cell r="I19">
            <v>44.01544404424772</v>
          </cell>
          <cell r="J19">
            <v>-375223.0500000003</v>
          </cell>
          <cell r="K19">
            <v>129.2375976341844</v>
          </cell>
          <cell r="L19">
            <v>617225.8599999999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21420583.68</v>
          </cell>
          <cell r="H20">
            <v>3088096.259999998</v>
          </cell>
          <cell r="I20">
            <v>61.92696054986535</v>
          </cell>
          <cell r="J20">
            <v>-1898578.740000002</v>
          </cell>
          <cell r="K20">
            <v>128.14036239643465</v>
          </cell>
          <cell r="L20">
            <v>4704083.68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16089621.69</v>
          </cell>
          <cell r="H21">
            <v>1982532.1899999995</v>
          </cell>
          <cell r="I21">
            <v>56.55772831335182</v>
          </cell>
          <cell r="J21">
            <v>-1522792.8100000005</v>
          </cell>
          <cell r="K21">
            <v>116.1802843415044</v>
          </cell>
          <cell r="L21">
            <v>2240781.6899999995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22738299.45</v>
          </cell>
          <cell r="H22">
            <v>2226551.09</v>
          </cell>
          <cell r="I22">
            <v>45.85641905111828</v>
          </cell>
          <cell r="J22">
            <v>-2628932.91</v>
          </cell>
          <cell r="K22">
            <v>124.37370612135055</v>
          </cell>
          <cell r="L22">
            <v>4456059.449999999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11167618.65</v>
          </cell>
          <cell r="H23">
            <v>1309156.3200000003</v>
          </cell>
          <cell r="I23">
            <v>53.53218376234386</v>
          </cell>
          <cell r="J23">
            <v>-1136393.6799999997</v>
          </cell>
          <cell r="K23">
            <v>124.36758792920561</v>
          </cell>
          <cell r="L23">
            <v>2188093.6500000004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6581323.63</v>
          </cell>
          <cell r="H24">
            <v>826317.4299999997</v>
          </cell>
          <cell r="I24">
            <v>54.47986964138192</v>
          </cell>
          <cell r="J24">
            <v>-690421.5700000003</v>
          </cell>
          <cell r="K24">
            <v>131.19596615665355</v>
          </cell>
          <cell r="L24">
            <v>1564916.63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25351940.5</v>
          </cell>
          <cell r="H25">
            <v>2960577.8999999985</v>
          </cell>
          <cell r="I25">
            <v>83.02679896012403</v>
          </cell>
          <cell r="J25">
            <v>-605232.1000000015</v>
          </cell>
          <cell r="K25">
            <v>123.02156910128825</v>
          </cell>
          <cell r="L25">
            <v>4744220.5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10306295.6</v>
          </cell>
          <cell r="H26">
            <v>1380296.9299999997</v>
          </cell>
          <cell r="I26">
            <v>53.76464060421571</v>
          </cell>
          <cell r="J26">
            <v>-1186998.0700000003</v>
          </cell>
          <cell r="K26">
            <v>118.59116448672762</v>
          </cell>
          <cell r="L26">
            <v>1615685.5999999996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7340363.2</v>
          </cell>
          <cell r="H27">
            <v>962101.4500000002</v>
          </cell>
          <cell r="I27">
            <v>60.25791991802782</v>
          </cell>
          <cell r="J27">
            <v>-634537.5499999998</v>
          </cell>
          <cell r="K27">
            <v>137.70385493560414</v>
          </cell>
          <cell r="L27">
            <v>2009820.2000000002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15184923.2</v>
          </cell>
          <cell r="H28">
            <v>1583098.5699999984</v>
          </cell>
          <cell r="I28">
            <v>44.897746148691006</v>
          </cell>
          <cell r="J28">
            <v>-1942910.4300000016</v>
          </cell>
          <cell r="K28">
            <v>114.80296845612776</v>
          </cell>
          <cell r="L28">
            <v>1957980.1999999993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27533585.09</v>
          </cell>
          <cell r="H29">
            <v>3465873.039999999</v>
          </cell>
          <cell r="I29">
            <v>59.022728329341845</v>
          </cell>
          <cell r="J29">
            <v>-2406225.960000001</v>
          </cell>
          <cell r="K29">
            <v>108.47468206341699</v>
          </cell>
          <cell r="L29">
            <v>2151086.09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11793518.25</v>
          </cell>
          <cell r="H30">
            <v>2072157.5700000003</v>
          </cell>
          <cell r="I30">
            <v>95.38704169827581</v>
          </cell>
          <cell r="J30">
            <v>-100210.4299999997</v>
          </cell>
          <cell r="K30">
            <v>142.53958100546845</v>
          </cell>
          <cell r="L30">
            <v>3519663.25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11847151.72</v>
          </cell>
          <cell r="H31">
            <v>1327681.0200000014</v>
          </cell>
          <cell r="I31">
            <v>39.12249727505867</v>
          </cell>
          <cell r="J31">
            <v>-2065969.9799999986</v>
          </cell>
          <cell r="K31">
            <v>100.61512891769335</v>
          </cell>
          <cell r="L31">
            <v>72429.72000000067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4739470.63</v>
          </cell>
          <cell r="H32">
            <v>528764.0599999996</v>
          </cell>
          <cell r="I32">
            <v>48.53107879769109</v>
          </cell>
          <cell r="J32">
            <v>-560772.9400000004</v>
          </cell>
          <cell r="K32">
            <v>123.9470030765304</v>
          </cell>
          <cell r="L32">
            <v>915682.6299999999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9435499.81</v>
          </cell>
          <cell r="H33">
            <v>1390281.9500000002</v>
          </cell>
          <cell r="I33">
            <v>62.16412247872765</v>
          </cell>
          <cell r="J33">
            <v>-846188.0499999998</v>
          </cell>
          <cell r="K33">
            <v>120.30860883310402</v>
          </cell>
          <cell r="L33">
            <v>1592752.8100000005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7485305.9</v>
          </cell>
          <cell r="H34">
            <v>860328.9100000001</v>
          </cell>
          <cell r="I34">
            <v>39.80046817064173</v>
          </cell>
          <cell r="J34">
            <v>-1301276.0899999999</v>
          </cell>
          <cell r="K34">
            <v>103.80773540579746</v>
          </cell>
          <cell r="L34">
            <v>274565.9000000004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18503913.06</v>
          </cell>
          <cell r="H35">
            <v>1626151.129999999</v>
          </cell>
          <cell r="I35">
            <v>33.46932078823831</v>
          </cell>
          <cell r="J35">
            <v>-3232480.870000001</v>
          </cell>
          <cell r="K35">
            <v>102.01734997772081</v>
          </cell>
          <cell r="L35">
            <v>365907.05999999866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1795367.54</v>
          </cell>
          <cell r="H36">
            <v>217977.42999999993</v>
          </cell>
          <cell r="I36">
            <v>40.82012565660726</v>
          </cell>
          <cell r="J36">
            <v>-316017.57000000007</v>
          </cell>
          <cell r="K36">
            <v>91.21296229027219</v>
          </cell>
          <cell r="L36">
            <v>-172957.45999999996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5502193.97</v>
          </cell>
          <cell r="H37">
            <v>721762.6600000001</v>
          </cell>
          <cell r="I37">
            <v>60.40688965422005</v>
          </cell>
          <cell r="J37">
            <v>-473072.33999999985</v>
          </cell>
          <cell r="K37">
            <v>113.59002362969058</v>
          </cell>
          <cell r="L37">
            <v>658287.9699999997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2810155.03</v>
          </cell>
          <cell r="H38">
            <v>314822.8799999999</v>
          </cell>
          <cell r="I38">
            <v>43.5390287685214</v>
          </cell>
          <cell r="J38">
            <v>-408259.1200000001</v>
          </cell>
          <cell r="K38">
            <v>125.57780612928883</v>
          </cell>
          <cell r="L38">
            <v>572375.0299999998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2063714.53</v>
          </cell>
          <cell r="H39">
            <v>128919.69999999995</v>
          </cell>
          <cell r="I39">
            <v>33.48685406742062</v>
          </cell>
          <cell r="J39">
            <v>-256066.30000000005</v>
          </cell>
          <cell r="K39">
            <v>142.13536478191878</v>
          </cell>
          <cell r="L39">
            <v>611778.53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3088421.04</v>
          </cell>
          <cell r="H40">
            <v>450540.3999999999</v>
          </cell>
          <cell r="I40">
            <v>79.40311133591464</v>
          </cell>
          <cell r="J40">
            <v>-116868.6000000001</v>
          </cell>
          <cell r="K40">
            <v>203.50021678252563</v>
          </cell>
          <cell r="L40">
            <v>1570771.04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2279544.63</v>
          </cell>
          <cell r="H41">
            <v>258272.18999999994</v>
          </cell>
          <cell r="I41">
            <v>55.238535112221356</v>
          </cell>
          <cell r="J41">
            <v>-209285.81000000006</v>
          </cell>
          <cell r="K41">
            <v>121.68396365406666</v>
          </cell>
          <cell r="L41">
            <v>406212.6299999999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1873155465.0300002</v>
          </cell>
          <cell r="H42">
            <v>222999163.52</v>
          </cell>
          <cell r="I42">
            <v>43.65555493091118</v>
          </cell>
          <cell r="J42">
            <v>-286036359.74</v>
          </cell>
          <cell r="K42">
            <v>101.76739981493508</v>
          </cell>
          <cell r="L42">
            <v>32531190.03000021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481824063.46</v>
      </c>
      <c r="F10" s="33">
        <f>'[1]вспомогат'!H10</f>
        <v>47793941.69</v>
      </c>
      <c r="G10" s="34">
        <f>'[1]вспомогат'!I10</f>
        <v>30.717669661440656</v>
      </c>
      <c r="H10" s="35">
        <f>'[1]вспомогат'!J10</f>
        <v>-107797098.31</v>
      </c>
      <c r="I10" s="36">
        <f>'[1]вспомогат'!K10</f>
        <v>119.26964665322272</v>
      </c>
      <c r="J10" s="37">
        <f>'[1]вспомогат'!L10</f>
        <v>77845283.45999998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813241687.83</v>
      </c>
      <c r="F12" s="38">
        <f>'[1]вспомогат'!H11</f>
        <v>104135383.35000002</v>
      </c>
      <c r="G12" s="39">
        <f>'[1]вспомогат'!I11</f>
        <v>48.1918612351621</v>
      </c>
      <c r="H12" s="35">
        <f>'[1]вспомогат'!J11</f>
        <v>-111949616.64999998</v>
      </c>
      <c r="I12" s="36">
        <f>'[1]вспомогат'!K11</f>
        <v>89.55567902013578</v>
      </c>
      <c r="J12" s="37">
        <f>'[1]вспомогат'!L11</f>
        <v>-94843312.16999996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62399168.21</v>
      </c>
      <c r="F13" s="38">
        <f>'[1]вспомогат'!H12</f>
        <v>6860492.420000002</v>
      </c>
      <c r="G13" s="39">
        <f>'[1]вспомогат'!I12</f>
        <v>44.179554847588584</v>
      </c>
      <c r="H13" s="35">
        <f>'[1]вспомогат'!J12</f>
        <v>-8668166.579999998</v>
      </c>
      <c r="I13" s="36">
        <f>'[1]вспомогат'!K12</f>
        <v>113.0520395801916</v>
      </c>
      <c r="J13" s="37">
        <f>'[1]вспомогат'!L12</f>
        <v>7204084.210000001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114454950.85</v>
      </c>
      <c r="F14" s="38">
        <f>'[1]вспомогат'!H13</f>
        <v>14826989.189999998</v>
      </c>
      <c r="G14" s="39">
        <f>'[1]вспомогат'!I13</f>
        <v>53.17113760102998</v>
      </c>
      <c r="H14" s="35">
        <f>'[1]вспомогат'!J13</f>
        <v>-13058419.810000002</v>
      </c>
      <c r="I14" s="36">
        <f>'[1]вспомогат'!K13</f>
        <v>98.84740008598877</v>
      </c>
      <c r="J14" s="37">
        <f>'[1]вспомогат'!L13</f>
        <v>-1334590.150000006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83349477.75</v>
      </c>
      <c r="F15" s="38">
        <f>'[1]вспомогат'!H14</f>
        <v>9441334.790000007</v>
      </c>
      <c r="G15" s="39">
        <f>'[1]вспомогат'!I14</f>
        <v>39.70951711810232</v>
      </c>
      <c r="H15" s="35">
        <f>'[1]вспомогат'!J14</f>
        <v>-14334665.209999993</v>
      </c>
      <c r="I15" s="36">
        <f>'[1]вспомогат'!K14</f>
        <v>98.12285476313806</v>
      </c>
      <c r="J15" s="37">
        <f>'[1]вспомогат'!L14</f>
        <v>-1594522.25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12154360.65</v>
      </c>
      <c r="F16" s="38">
        <f>'[1]вспомогат'!H15</f>
        <v>1387191.6500000004</v>
      </c>
      <c r="G16" s="39">
        <f>'[1]вспомогат'!I15</f>
        <v>47.004325359175944</v>
      </c>
      <c r="H16" s="35">
        <f>'[1]вспомогат'!J15</f>
        <v>-1564008.3499999996</v>
      </c>
      <c r="I16" s="36">
        <f>'[1]вспомогат'!K15</f>
        <v>93.00857552800736</v>
      </c>
      <c r="J16" s="37">
        <f>'[1]вспомогат'!L15</f>
        <v>-913639.3499999996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1085599645.2900002</v>
      </c>
      <c r="F17" s="41">
        <f>SUM(F12:F16)</f>
        <v>136651391.40000004</v>
      </c>
      <c r="G17" s="42">
        <f>F17/D17*100</f>
        <v>47.742435505604966</v>
      </c>
      <c r="H17" s="41">
        <f>SUM(H12:H16)</f>
        <v>-149574876.59999996</v>
      </c>
      <c r="I17" s="43">
        <f>E17/C17*100</f>
        <v>92.22806832024077</v>
      </c>
      <c r="J17" s="41">
        <f>SUM(J12:J16)</f>
        <v>-91481979.70999995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9337293.36</v>
      </c>
      <c r="F18" s="45">
        <f>'[1]вспомогат'!H16</f>
        <v>1097259.0899999999</v>
      </c>
      <c r="G18" s="46">
        <f>'[1]вспомогат'!I16</f>
        <v>50.74051591428588</v>
      </c>
      <c r="H18" s="47">
        <f>'[1]вспомогат'!J16</f>
        <v>-1065231.9100000001</v>
      </c>
      <c r="I18" s="48">
        <f>'[1]вспомогат'!K16</f>
        <v>112.61885378426418</v>
      </c>
      <c r="J18" s="49">
        <f>'[1]вспомогат'!L16</f>
        <v>1046236.3599999994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44709523.83</v>
      </c>
      <c r="F19" s="38">
        <f>'[1]вспомогат'!H17</f>
        <v>7044783.379999995</v>
      </c>
      <c r="G19" s="39">
        <f>'[1]вспомогат'!I17</f>
        <v>65.74708181773636</v>
      </c>
      <c r="H19" s="35">
        <f>'[1]вспомогат'!J17</f>
        <v>-3670191.620000005</v>
      </c>
      <c r="I19" s="36">
        <f>'[1]вспомогат'!K17</f>
        <v>117.1850796459458</v>
      </c>
      <c r="J19" s="37">
        <f>'[1]вспомогат'!L17</f>
        <v>6556608.829999998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3897833.43</v>
      </c>
      <c r="F20" s="38">
        <f>'[1]вспомогат'!H18</f>
        <v>434523.93000000017</v>
      </c>
      <c r="G20" s="39">
        <f>'[1]вспомогат'!I18</f>
        <v>35.37489050262958</v>
      </c>
      <c r="H20" s="35">
        <f>'[1]вспомогат'!J18</f>
        <v>-793816.0699999998</v>
      </c>
      <c r="I20" s="36">
        <f>'[1]вспомогат'!K18</f>
        <v>98.17688538278155</v>
      </c>
      <c r="J20" s="37">
        <f>'[1]вспомогат'!L18</f>
        <v>-72381.56999999983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2728294.86</v>
      </c>
      <c r="F21" s="38">
        <f>'[1]вспомогат'!H19</f>
        <v>295002.9499999997</v>
      </c>
      <c r="G21" s="39">
        <f>'[1]вспомогат'!I19</f>
        <v>44.01544404424772</v>
      </c>
      <c r="H21" s="35">
        <f>'[1]вспомогат'!J19</f>
        <v>-375223.0500000003</v>
      </c>
      <c r="I21" s="36">
        <f>'[1]вспомогат'!K19</f>
        <v>129.2375976341844</v>
      </c>
      <c r="J21" s="37">
        <f>'[1]вспомогат'!L19</f>
        <v>617225.8599999999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21420583.68</v>
      </c>
      <c r="F22" s="38">
        <f>'[1]вспомогат'!H20</f>
        <v>3088096.259999998</v>
      </c>
      <c r="G22" s="39">
        <f>'[1]вспомогат'!I20</f>
        <v>61.92696054986535</v>
      </c>
      <c r="H22" s="35">
        <f>'[1]вспомогат'!J20</f>
        <v>-1898578.740000002</v>
      </c>
      <c r="I22" s="36">
        <f>'[1]вспомогат'!K20</f>
        <v>128.14036239643465</v>
      </c>
      <c r="J22" s="37">
        <f>'[1]вспомогат'!L20</f>
        <v>4704083.68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16089621.69</v>
      </c>
      <c r="F23" s="38">
        <f>'[1]вспомогат'!H21</f>
        <v>1982532.1899999995</v>
      </c>
      <c r="G23" s="39">
        <f>'[1]вспомогат'!I21</f>
        <v>56.55772831335182</v>
      </c>
      <c r="H23" s="35">
        <f>'[1]вспомогат'!J21</f>
        <v>-1522792.8100000005</v>
      </c>
      <c r="I23" s="36">
        <f>'[1]вспомогат'!K21</f>
        <v>116.1802843415044</v>
      </c>
      <c r="J23" s="37">
        <f>'[1]вспомогат'!L21</f>
        <v>2240781.6899999995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22738299.45</v>
      </c>
      <c r="F24" s="38">
        <f>'[1]вспомогат'!H22</f>
        <v>2226551.09</v>
      </c>
      <c r="G24" s="39">
        <f>'[1]вспомогат'!I22</f>
        <v>45.85641905111828</v>
      </c>
      <c r="H24" s="35">
        <f>'[1]вспомогат'!J22</f>
        <v>-2628932.91</v>
      </c>
      <c r="I24" s="36">
        <f>'[1]вспомогат'!K22</f>
        <v>124.37370612135055</v>
      </c>
      <c r="J24" s="37">
        <f>'[1]вспомогат'!L22</f>
        <v>4456059.449999999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11167618.65</v>
      </c>
      <c r="F25" s="38">
        <f>'[1]вспомогат'!H23</f>
        <v>1309156.3200000003</v>
      </c>
      <c r="G25" s="39">
        <f>'[1]вспомогат'!I23</f>
        <v>53.53218376234386</v>
      </c>
      <c r="H25" s="35">
        <f>'[1]вспомогат'!J23</f>
        <v>-1136393.6799999997</v>
      </c>
      <c r="I25" s="36">
        <f>'[1]вспомогат'!K23</f>
        <v>124.36758792920561</v>
      </c>
      <c r="J25" s="37">
        <f>'[1]вспомогат'!L23</f>
        <v>2188093.6500000004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6581323.63</v>
      </c>
      <c r="F26" s="38">
        <f>'[1]вспомогат'!H24</f>
        <v>826317.4299999997</v>
      </c>
      <c r="G26" s="39">
        <f>'[1]вспомогат'!I24</f>
        <v>54.47986964138192</v>
      </c>
      <c r="H26" s="35">
        <f>'[1]вспомогат'!J24</f>
        <v>-690421.5700000003</v>
      </c>
      <c r="I26" s="36">
        <f>'[1]вспомогат'!K24</f>
        <v>131.19596615665355</v>
      </c>
      <c r="J26" s="37">
        <f>'[1]вспомогат'!L24</f>
        <v>1564916.63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25351940.5</v>
      </c>
      <c r="F27" s="38">
        <f>'[1]вспомогат'!H25</f>
        <v>2960577.8999999985</v>
      </c>
      <c r="G27" s="39">
        <f>'[1]вспомогат'!I25</f>
        <v>83.02679896012403</v>
      </c>
      <c r="H27" s="35">
        <f>'[1]вспомогат'!J25</f>
        <v>-605232.1000000015</v>
      </c>
      <c r="I27" s="36">
        <f>'[1]вспомогат'!K25</f>
        <v>123.02156910128825</v>
      </c>
      <c r="J27" s="37">
        <f>'[1]вспомогат'!L25</f>
        <v>4744220.5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10306295.6</v>
      </c>
      <c r="F28" s="38">
        <f>'[1]вспомогат'!H26</f>
        <v>1380296.9299999997</v>
      </c>
      <c r="G28" s="39">
        <f>'[1]вспомогат'!I26</f>
        <v>53.76464060421571</v>
      </c>
      <c r="H28" s="35">
        <f>'[1]вспомогат'!J26</f>
        <v>-1186998.0700000003</v>
      </c>
      <c r="I28" s="36">
        <f>'[1]вспомогат'!K26</f>
        <v>118.59116448672762</v>
      </c>
      <c r="J28" s="37">
        <f>'[1]вспомогат'!L26</f>
        <v>1615685.5999999996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7340363.2</v>
      </c>
      <c r="F29" s="38">
        <f>'[1]вспомогат'!H27</f>
        <v>962101.4500000002</v>
      </c>
      <c r="G29" s="39">
        <f>'[1]вспомогат'!I27</f>
        <v>60.25791991802782</v>
      </c>
      <c r="H29" s="35">
        <f>'[1]вспомогат'!J27</f>
        <v>-634537.5499999998</v>
      </c>
      <c r="I29" s="36">
        <f>'[1]вспомогат'!K27</f>
        <v>137.70385493560414</v>
      </c>
      <c r="J29" s="37">
        <f>'[1]вспомогат'!L27</f>
        <v>2009820.2000000002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15184923.2</v>
      </c>
      <c r="F30" s="38">
        <f>'[1]вспомогат'!H28</f>
        <v>1583098.5699999984</v>
      </c>
      <c r="G30" s="39">
        <f>'[1]вспомогат'!I28</f>
        <v>44.897746148691006</v>
      </c>
      <c r="H30" s="35">
        <f>'[1]вспомогат'!J28</f>
        <v>-1942910.4300000016</v>
      </c>
      <c r="I30" s="36">
        <f>'[1]вспомогат'!K28</f>
        <v>114.80296845612776</v>
      </c>
      <c r="J30" s="37">
        <f>'[1]вспомогат'!L28</f>
        <v>1957980.1999999993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27533585.09</v>
      </c>
      <c r="F31" s="38">
        <f>'[1]вспомогат'!H29</f>
        <v>3465873.039999999</v>
      </c>
      <c r="G31" s="39">
        <f>'[1]вспомогат'!I29</f>
        <v>59.022728329341845</v>
      </c>
      <c r="H31" s="35">
        <f>'[1]вспомогат'!J29</f>
        <v>-2406225.960000001</v>
      </c>
      <c r="I31" s="36">
        <f>'[1]вспомогат'!K29</f>
        <v>108.47468206341699</v>
      </c>
      <c r="J31" s="37">
        <f>'[1]вспомогат'!L29</f>
        <v>2151086.09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11793518.25</v>
      </c>
      <c r="F32" s="38">
        <f>'[1]вспомогат'!H30</f>
        <v>2072157.5700000003</v>
      </c>
      <c r="G32" s="39">
        <f>'[1]вспомогат'!I30</f>
        <v>95.38704169827581</v>
      </c>
      <c r="H32" s="35">
        <f>'[1]вспомогат'!J30</f>
        <v>-100210.4299999997</v>
      </c>
      <c r="I32" s="36">
        <f>'[1]вспомогат'!K30</f>
        <v>142.53958100546845</v>
      </c>
      <c r="J32" s="37">
        <f>'[1]вспомогат'!L30</f>
        <v>3519663.25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11847151.72</v>
      </c>
      <c r="F33" s="38">
        <f>'[1]вспомогат'!H31</f>
        <v>1327681.0200000014</v>
      </c>
      <c r="G33" s="39">
        <f>'[1]вспомогат'!I31</f>
        <v>39.12249727505867</v>
      </c>
      <c r="H33" s="35">
        <f>'[1]вспомогат'!J31</f>
        <v>-2065969.9799999986</v>
      </c>
      <c r="I33" s="36">
        <f>'[1]вспомогат'!K31</f>
        <v>100.61512891769335</v>
      </c>
      <c r="J33" s="37">
        <f>'[1]вспомогат'!L31</f>
        <v>72429.72000000067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4739470.63</v>
      </c>
      <c r="F34" s="38">
        <f>'[1]вспомогат'!H32</f>
        <v>528764.0599999996</v>
      </c>
      <c r="G34" s="39">
        <f>'[1]вспомогат'!I32</f>
        <v>48.53107879769109</v>
      </c>
      <c r="H34" s="35">
        <f>'[1]вспомогат'!J32</f>
        <v>-560772.9400000004</v>
      </c>
      <c r="I34" s="36">
        <f>'[1]вспомогат'!K32</f>
        <v>123.9470030765304</v>
      </c>
      <c r="J34" s="37">
        <f>'[1]вспомогат'!L32</f>
        <v>915682.6299999999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9435499.81</v>
      </c>
      <c r="F35" s="38">
        <f>'[1]вспомогат'!H33</f>
        <v>1390281.9500000002</v>
      </c>
      <c r="G35" s="39">
        <f>'[1]вспомогат'!I33</f>
        <v>62.16412247872765</v>
      </c>
      <c r="H35" s="35">
        <f>'[1]вспомогат'!J33</f>
        <v>-846188.0499999998</v>
      </c>
      <c r="I35" s="36">
        <f>'[1]вспомогат'!K33</f>
        <v>120.30860883310402</v>
      </c>
      <c r="J35" s="37">
        <f>'[1]вспомогат'!L33</f>
        <v>1592752.8100000005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7485305.9</v>
      </c>
      <c r="F36" s="38">
        <f>'[1]вспомогат'!H34</f>
        <v>860328.9100000001</v>
      </c>
      <c r="G36" s="39">
        <f>'[1]вспомогат'!I34</f>
        <v>39.80046817064173</v>
      </c>
      <c r="H36" s="35">
        <f>'[1]вспомогат'!J34</f>
        <v>-1301276.0899999999</v>
      </c>
      <c r="I36" s="36">
        <f>'[1]вспомогат'!K34</f>
        <v>103.80773540579746</v>
      </c>
      <c r="J36" s="37">
        <f>'[1]вспомогат'!L34</f>
        <v>274565.9000000004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18503913.06</v>
      </c>
      <c r="F37" s="38">
        <f>'[1]вспомогат'!H35</f>
        <v>1626151.129999999</v>
      </c>
      <c r="G37" s="39">
        <f>'[1]вспомогат'!I35</f>
        <v>33.46932078823831</v>
      </c>
      <c r="H37" s="35">
        <f>'[1]вспомогат'!J35</f>
        <v>-3232480.870000001</v>
      </c>
      <c r="I37" s="36">
        <f>'[1]вспомогат'!K35</f>
        <v>102.01734997772081</v>
      </c>
      <c r="J37" s="37">
        <f>'[1]вспомогат'!L35</f>
        <v>365907.05999999866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288192359.53999996</v>
      </c>
      <c r="F38" s="41">
        <f>SUM(F18:F37)</f>
        <v>36461535.16999999</v>
      </c>
      <c r="G38" s="42">
        <f>F38/D38*100</f>
        <v>55.98621128116115</v>
      </c>
      <c r="H38" s="41">
        <f>SUM(H18:H37)</f>
        <v>-28664384.830000013</v>
      </c>
      <c r="I38" s="43">
        <f>E38/C38*100</f>
        <v>117.30828170678922</v>
      </c>
      <c r="J38" s="41">
        <f>SUM(J18:J37)</f>
        <v>42521418.53999999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1795367.54</v>
      </c>
      <c r="F39" s="38">
        <f>'[1]вспомогат'!H36</f>
        <v>217977.42999999993</v>
      </c>
      <c r="G39" s="39">
        <f>'[1]вспомогат'!I36</f>
        <v>40.82012565660726</v>
      </c>
      <c r="H39" s="35">
        <f>'[1]вспомогат'!J36</f>
        <v>-316017.57000000007</v>
      </c>
      <c r="I39" s="36">
        <f>'[1]вспомогат'!K36</f>
        <v>91.21296229027219</v>
      </c>
      <c r="J39" s="37">
        <f>'[1]вспомогат'!L36</f>
        <v>-172957.45999999996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5502193.97</v>
      </c>
      <c r="F40" s="38">
        <f>'[1]вспомогат'!H37</f>
        <v>721762.6600000001</v>
      </c>
      <c r="G40" s="39">
        <f>'[1]вспомогат'!I37</f>
        <v>60.40688965422005</v>
      </c>
      <c r="H40" s="35">
        <f>'[1]вспомогат'!J37</f>
        <v>-473072.33999999985</v>
      </c>
      <c r="I40" s="36">
        <f>'[1]вспомогат'!K37</f>
        <v>113.59002362969058</v>
      </c>
      <c r="J40" s="37">
        <f>'[1]вспомогат'!L37</f>
        <v>658287.9699999997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2810155.03</v>
      </c>
      <c r="F41" s="38">
        <f>'[1]вспомогат'!H38</f>
        <v>314822.8799999999</v>
      </c>
      <c r="G41" s="39">
        <f>'[1]вспомогат'!I38</f>
        <v>43.5390287685214</v>
      </c>
      <c r="H41" s="35">
        <f>'[1]вспомогат'!J38</f>
        <v>-408259.1200000001</v>
      </c>
      <c r="I41" s="36">
        <f>'[1]вспомогат'!K38</f>
        <v>125.57780612928883</v>
      </c>
      <c r="J41" s="37">
        <f>'[1]вспомогат'!L38</f>
        <v>572375.0299999998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2063714.53</v>
      </c>
      <c r="F42" s="38">
        <f>'[1]вспомогат'!H39</f>
        <v>128919.69999999995</v>
      </c>
      <c r="G42" s="39">
        <f>'[1]вспомогат'!I39</f>
        <v>33.48685406742062</v>
      </c>
      <c r="H42" s="35">
        <f>'[1]вспомогат'!J39</f>
        <v>-256066.30000000005</v>
      </c>
      <c r="I42" s="36">
        <f>'[1]вспомогат'!K39</f>
        <v>142.13536478191878</v>
      </c>
      <c r="J42" s="37">
        <f>'[1]вспомогат'!L39</f>
        <v>611778.53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3088421.04</v>
      </c>
      <c r="F43" s="38">
        <f>'[1]вспомогат'!H40</f>
        <v>450540.3999999999</v>
      </c>
      <c r="G43" s="39">
        <f>'[1]вспомогат'!I40</f>
        <v>79.40311133591464</v>
      </c>
      <c r="H43" s="35">
        <f>'[1]вспомогат'!J40</f>
        <v>-116868.6000000001</v>
      </c>
      <c r="I43" s="36">
        <f>'[1]вспомогат'!K40</f>
        <v>203.50021678252563</v>
      </c>
      <c r="J43" s="37">
        <f>'[1]вспомогат'!L40</f>
        <v>1570771.04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2279544.63</v>
      </c>
      <c r="F44" s="38">
        <f>'[1]вспомогат'!H41</f>
        <v>258272.18999999994</v>
      </c>
      <c r="G44" s="39">
        <f>'[1]вспомогат'!I41</f>
        <v>55.238535112221356</v>
      </c>
      <c r="H44" s="35">
        <f>'[1]вспомогат'!J41</f>
        <v>-209285.81000000006</v>
      </c>
      <c r="I44" s="36">
        <f>'[1]вспомогат'!K41</f>
        <v>121.68396365406666</v>
      </c>
      <c r="J44" s="37">
        <f>'[1]вспомогат'!L41</f>
        <v>406212.6299999999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17539396.74</v>
      </c>
      <c r="F45" s="41">
        <f>SUM(F39:F44)</f>
        <v>2092295.2599999998</v>
      </c>
      <c r="G45" s="42">
        <f>F45/D45*100</f>
        <v>54.038435224368605</v>
      </c>
      <c r="H45" s="41">
        <f>SUM(H39:H44)</f>
        <v>-1779569.7400000002</v>
      </c>
      <c r="I45" s="43">
        <f>E45/C45*100</f>
        <v>126.24693281020869</v>
      </c>
      <c r="J45" s="41">
        <f>SUM(J39:J44)</f>
        <v>3646467.7399999993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1873155465.0300002</v>
      </c>
      <c r="F46" s="53">
        <f>'[1]вспомогат'!H42</f>
        <v>222999163.52</v>
      </c>
      <c r="G46" s="54">
        <f>'[1]вспомогат'!I42</f>
        <v>43.65555493091118</v>
      </c>
      <c r="H46" s="53">
        <f>'[1]вспомогат'!J42</f>
        <v>-286036359.74</v>
      </c>
      <c r="I46" s="54">
        <f>'[1]вспомогат'!K42</f>
        <v>101.76739981493508</v>
      </c>
      <c r="J46" s="53">
        <f>'[1]вспомогат'!L42</f>
        <v>32531190.03000021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15.04.2016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2016-04-18T04:49:41Z</dcterms:created>
  <dcterms:modified xsi:type="dcterms:W3CDTF">2016-04-18T04:50:22Z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