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<sst xmlns="http://schemas.openxmlformats.org/spreadsheetml/2006/main" count="54" uniqueCount="49">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</sst>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14.04.2016</v>
          </cell>
        </row>
        <row r="6">
          <cell r="G6" t="str">
            <v>Фактично надійшло на 14.04.2016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477504495.19</v>
          </cell>
          <cell r="H10">
            <v>43474373.42000002</v>
          </cell>
          <cell r="I10">
            <v>27.941437643195915</v>
          </cell>
          <cell r="J10">
            <v>-112116666.57999998</v>
          </cell>
          <cell r="K10">
            <v>118.20039042397228</v>
          </cell>
          <cell r="L10">
            <v>73525715.19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799206499.6</v>
          </cell>
          <cell r="H11">
            <v>90100195.12</v>
          </cell>
          <cell r="I11">
            <v>41.69664489437027</v>
          </cell>
          <cell r="J11">
            <v>-125984804.88</v>
          </cell>
          <cell r="K11">
            <v>88.01009812958038</v>
          </cell>
          <cell r="L11">
            <v>-108878500.39999998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61680937.1</v>
          </cell>
          <cell r="H12">
            <v>6142261.310000002</v>
          </cell>
          <cell r="I12">
            <v>39.55435759134129</v>
          </cell>
          <cell r="J12">
            <v>-9386397.689999998</v>
          </cell>
          <cell r="K12">
            <v>111.75078037746987</v>
          </cell>
          <cell r="L12">
            <v>6485853.1000000015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113659571.06</v>
          </cell>
          <cell r="H13">
            <v>14031609.400000006</v>
          </cell>
          <cell r="I13">
            <v>50.318822291614964</v>
          </cell>
          <cell r="J13">
            <v>-13853799.599999994</v>
          </cell>
          <cell r="K13">
            <v>98.16048157579276</v>
          </cell>
          <cell r="L13">
            <v>-2129969.9399999976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82415025.86</v>
          </cell>
          <cell r="H14">
            <v>8506882.900000006</v>
          </cell>
          <cell r="I14">
            <v>35.779285413862745</v>
          </cell>
          <cell r="J14">
            <v>-15269117.099999994</v>
          </cell>
          <cell r="K14">
            <v>97.02277483989452</v>
          </cell>
          <cell r="L14">
            <v>-2528974.1400000006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11992259.56</v>
          </cell>
          <cell r="H15">
            <v>1225090.5600000005</v>
          </cell>
          <cell r="I15">
            <v>41.51160748170238</v>
          </cell>
          <cell r="J15">
            <v>-1726109.4399999995</v>
          </cell>
          <cell r="K15">
            <v>91.76813253749619</v>
          </cell>
          <cell r="L15">
            <v>-1075740.4399999995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9189074.93</v>
          </cell>
          <cell r="H16">
            <v>949040.6600000001</v>
          </cell>
          <cell r="I16">
            <v>43.88645594363168</v>
          </cell>
          <cell r="J16">
            <v>-1213450.3399999999</v>
          </cell>
          <cell r="K16">
            <v>110.83116338483742</v>
          </cell>
          <cell r="L16">
            <v>898017.9299999997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44227295.84</v>
          </cell>
          <cell r="H17">
            <v>6562555.390000001</v>
          </cell>
          <cell r="I17">
            <v>61.246576776894024</v>
          </cell>
          <cell r="J17">
            <v>-4152419.6099999994</v>
          </cell>
          <cell r="K17">
            <v>115.92114479326155</v>
          </cell>
          <cell r="L17">
            <v>6074380.840000004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3864999.72</v>
          </cell>
          <cell r="H18">
            <v>401690.2200000002</v>
          </cell>
          <cell r="I18">
            <v>32.70187570216717</v>
          </cell>
          <cell r="J18">
            <v>-826649.7799999998</v>
          </cell>
          <cell r="K18">
            <v>97.34988457803922</v>
          </cell>
          <cell r="L18">
            <v>-105215.2799999998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2697967.22</v>
          </cell>
          <cell r="H19">
            <v>264675.31000000006</v>
          </cell>
          <cell r="I19">
            <v>39.490456950342136</v>
          </cell>
          <cell r="J19">
            <v>-405550.68999999994</v>
          </cell>
          <cell r="K19">
            <v>127.80099655672079</v>
          </cell>
          <cell r="L19">
            <v>586898.2200000002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21173470.98</v>
          </cell>
          <cell r="H20">
            <v>2840983.5599999987</v>
          </cell>
          <cell r="I20">
            <v>56.97150024816132</v>
          </cell>
          <cell r="J20">
            <v>-2145691.4400000013</v>
          </cell>
          <cell r="K20">
            <v>126.66210618251428</v>
          </cell>
          <cell r="L20">
            <v>4456970.98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15944607.61</v>
          </cell>
          <cell r="H21">
            <v>1837518.1099999994</v>
          </cell>
          <cell r="I21">
            <v>52.42076298203446</v>
          </cell>
          <cell r="J21">
            <v>-1667806.8900000006</v>
          </cell>
          <cell r="K21">
            <v>115.13316357182262</v>
          </cell>
          <cell r="L21">
            <v>2095767.6099999994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22481151.6</v>
          </cell>
          <cell r="H22">
            <v>1969403.240000002</v>
          </cell>
          <cell r="I22">
            <v>40.56038986020759</v>
          </cell>
          <cell r="J22">
            <v>-2886080.759999998</v>
          </cell>
          <cell r="K22">
            <v>122.96716157319891</v>
          </cell>
          <cell r="L22">
            <v>4198911.6000000015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11069177.18</v>
          </cell>
          <cell r="H23">
            <v>1210714.8499999996</v>
          </cell>
          <cell r="I23">
            <v>49.5068532640919</v>
          </cell>
          <cell r="J23">
            <v>-1234835.1500000004</v>
          </cell>
          <cell r="K23">
            <v>123.27129976251527</v>
          </cell>
          <cell r="L23">
            <v>2089652.1799999997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6523092.55</v>
          </cell>
          <cell r="H24">
            <v>768086.3499999996</v>
          </cell>
          <cell r="I24">
            <v>50.64064087492967</v>
          </cell>
          <cell r="J24">
            <v>-748652.6500000004</v>
          </cell>
          <cell r="K24">
            <v>130.03515364682332</v>
          </cell>
          <cell r="L24">
            <v>1506685.5499999998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25216717.53</v>
          </cell>
          <cell r="H25">
            <v>2825354.9299999997</v>
          </cell>
          <cell r="I25">
            <v>79.23458989682568</v>
          </cell>
          <cell r="J25">
            <v>-740455.0700000003</v>
          </cell>
          <cell r="K25">
            <v>122.36539282366026</v>
          </cell>
          <cell r="L25">
            <v>4608997.530000001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10089145.13</v>
          </cell>
          <cell r="H26">
            <v>1163146.460000001</v>
          </cell>
          <cell r="I26">
            <v>45.3063033270427</v>
          </cell>
          <cell r="J26">
            <v>-1404148.539999999</v>
          </cell>
          <cell r="K26">
            <v>116.0924852225563</v>
          </cell>
          <cell r="L26">
            <v>1398535.1300000008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7285811.86</v>
          </cell>
          <cell r="H27">
            <v>907550.1100000003</v>
          </cell>
          <cell r="I27">
            <v>56.84128409740714</v>
          </cell>
          <cell r="J27">
            <v>-689088.8899999997</v>
          </cell>
          <cell r="K27">
            <v>136.68048189462127</v>
          </cell>
          <cell r="L27">
            <v>1955268.8600000003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15078852.25</v>
          </cell>
          <cell r="H28">
            <v>1477027.6199999992</v>
          </cell>
          <cell r="I28">
            <v>41.88950226729425</v>
          </cell>
          <cell r="J28">
            <v>-2048981.3800000008</v>
          </cell>
          <cell r="K28">
            <v>114.00103750352595</v>
          </cell>
          <cell r="L28">
            <v>1851909.25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27276525</v>
          </cell>
          <cell r="H29">
            <v>3208812.9499999993</v>
          </cell>
          <cell r="I29">
            <v>54.64507580679412</v>
          </cell>
          <cell r="J29">
            <v>-2663286.0500000007</v>
          </cell>
          <cell r="K29">
            <v>107.46193666746524</v>
          </cell>
          <cell r="L29">
            <v>1894026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11232092.72</v>
          </cell>
          <cell r="H30">
            <v>1510732.040000001</v>
          </cell>
          <cell r="I30">
            <v>69.54309951168499</v>
          </cell>
          <cell r="J30">
            <v>-661635.959999999</v>
          </cell>
          <cell r="K30">
            <v>135.7540435504369</v>
          </cell>
          <cell r="L30">
            <v>2958237.7200000007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11628983.67</v>
          </cell>
          <cell r="H31">
            <v>1109512.9700000007</v>
          </cell>
          <cell r="I31">
            <v>32.69378524780541</v>
          </cell>
          <cell r="J31">
            <v>-2284138.0299999993</v>
          </cell>
          <cell r="K31">
            <v>98.76227795441794</v>
          </cell>
          <cell r="L31">
            <v>-145738.33000000007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4628596.72</v>
          </cell>
          <cell r="H32">
            <v>417890.14999999944</v>
          </cell>
          <cell r="I32">
            <v>38.35483788067771</v>
          </cell>
          <cell r="J32">
            <v>-671646.8500000006</v>
          </cell>
          <cell r="K32">
            <v>121.04741999294939</v>
          </cell>
          <cell r="L32">
            <v>804808.7199999997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9280002.42</v>
          </cell>
          <cell r="H33">
            <v>1234784.5599999996</v>
          </cell>
          <cell r="I33">
            <v>55.21131783569642</v>
          </cell>
          <cell r="J33">
            <v>-1001685.4400000004</v>
          </cell>
          <cell r="K33">
            <v>118.32591845688762</v>
          </cell>
          <cell r="L33">
            <v>1437255.42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7366818.51</v>
          </cell>
          <cell r="H34">
            <v>741841.5199999996</v>
          </cell>
          <cell r="I34">
            <v>34.31901388088941</v>
          </cell>
          <cell r="J34">
            <v>-1419763.4800000004</v>
          </cell>
          <cell r="K34">
            <v>102.16452832857654</v>
          </cell>
          <cell r="L34">
            <v>156078.50999999978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18278052.38</v>
          </cell>
          <cell r="H35">
            <v>1400290.4499999993</v>
          </cell>
          <cell r="I35">
            <v>28.820673185373973</v>
          </cell>
          <cell r="J35">
            <v>-3458341.5500000007</v>
          </cell>
          <cell r="K35">
            <v>100.7721156338795</v>
          </cell>
          <cell r="L35">
            <v>140046.37999999896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1760798.06</v>
          </cell>
          <cell r="H36">
            <v>183407.94999999995</v>
          </cell>
          <cell r="I36">
            <v>34.3463796477495</v>
          </cell>
          <cell r="J36">
            <v>-350587.05000000005</v>
          </cell>
          <cell r="K36">
            <v>89.45667305958112</v>
          </cell>
          <cell r="L36">
            <v>-207526.93999999994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5435159.36</v>
          </cell>
          <cell r="H37">
            <v>654728.0500000007</v>
          </cell>
          <cell r="I37">
            <v>54.79652420627122</v>
          </cell>
          <cell r="J37">
            <v>-540106.9499999993</v>
          </cell>
          <cell r="K37">
            <v>112.2061278645787</v>
          </cell>
          <cell r="L37">
            <v>591253.3600000003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2802090.8</v>
          </cell>
          <cell r="H38">
            <v>306758.6499999999</v>
          </cell>
          <cell r="I38">
            <v>42.423770747992606</v>
          </cell>
          <cell r="J38">
            <v>-416323.3500000001</v>
          </cell>
          <cell r="K38">
            <v>125.21743871158021</v>
          </cell>
          <cell r="L38">
            <v>564310.7999999998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2056365.8</v>
          </cell>
          <cell r="H39">
            <v>121570.96999999997</v>
          </cell>
          <cell r="I39">
            <v>31.57802361644319</v>
          </cell>
          <cell r="J39">
            <v>-263415.03</v>
          </cell>
          <cell r="K39">
            <v>141.6292315914751</v>
          </cell>
          <cell r="L39">
            <v>604429.8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2999348.06</v>
          </cell>
          <cell r="H40">
            <v>361467.4199999999</v>
          </cell>
          <cell r="I40">
            <v>63.70491479691015</v>
          </cell>
          <cell r="J40">
            <v>-205941.58000000007</v>
          </cell>
          <cell r="K40">
            <v>197.63107831186375</v>
          </cell>
          <cell r="L40">
            <v>1481698.06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2264174.66</v>
          </cell>
          <cell r="H41">
            <v>242902.2200000002</v>
          </cell>
          <cell r="I41">
            <v>51.951248829022326</v>
          </cell>
          <cell r="J41">
            <v>-224655.7799999998</v>
          </cell>
          <cell r="K41">
            <v>120.86350203807974</v>
          </cell>
          <cell r="L41">
            <v>390842.66000000015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1848309160.9299996</v>
          </cell>
          <cell r="H42">
            <v>198152859.42000005</v>
          </cell>
          <cell r="I42">
            <v>38.79150442800249</v>
          </cell>
          <cell r="J42">
            <v>-310661203.83999985</v>
          </cell>
          <cell r="K42">
            <v>100.41751518951361</v>
          </cell>
          <cell r="L42">
            <v>7684885.92999959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477504495.19</v>
      </c>
      <c r="F10" s="33">
        <f>'[1]вспомогат'!H10</f>
        <v>43474373.42000002</v>
      </c>
      <c r="G10" s="34">
        <f>'[1]вспомогат'!I10</f>
        <v>27.941437643195915</v>
      </c>
      <c r="H10" s="35">
        <f>'[1]вспомогат'!J10</f>
        <v>-112116666.57999998</v>
      </c>
      <c r="I10" s="36">
        <f>'[1]вспомогат'!K10</f>
        <v>118.20039042397228</v>
      </c>
      <c r="J10" s="37">
        <f>'[1]вспомогат'!L10</f>
        <v>73525715.19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799206499.6</v>
      </c>
      <c r="F12" s="38">
        <f>'[1]вспомогат'!H11</f>
        <v>90100195.12</v>
      </c>
      <c r="G12" s="39">
        <f>'[1]вспомогат'!I11</f>
        <v>41.69664489437027</v>
      </c>
      <c r="H12" s="35">
        <f>'[1]вспомогат'!J11</f>
        <v>-125984804.88</v>
      </c>
      <c r="I12" s="36">
        <f>'[1]вспомогат'!K11</f>
        <v>88.01009812958038</v>
      </c>
      <c r="J12" s="37">
        <f>'[1]вспомогат'!L11</f>
        <v>-108878500.39999998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61680937.1</v>
      </c>
      <c r="F13" s="38">
        <f>'[1]вспомогат'!H12</f>
        <v>6142261.310000002</v>
      </c>
      <c r="G13" s="39">
        <f>'[1]вспомогат'!I12</f>
        <v>39.55435759134129</v>
      </c>
      <c r="H13" s="35">
        <f>'[1]вспомогат'!J12</f>
        <v>-9386397.689999998</v>
      </c>
      <c r="I13" s="36">
        <f>'[1]вспомогат'!K12</f>
        <v>111.75078037746987</v>
      </c>
      <c r="J13" s="37">
        <f>'[1]вспомогат'!L12</f>
        <v>6485853.1000000015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113659571.06</v>
      </c>
      <c r="F14" s="38">
        <f>'[1]вспомогат'!H13</f>
        <v>14031609.400000006</v>
      </c>
      <c r="G14" s="39">
        <f>'[1]вспомогат'!I13</f>
        <v>50.318822291614964</v>
      </c>
      <c r="H14" s="35">
        <f>'[1]вспомогат'!J13</f>
        <v>-13853799.599999994</v>
      </c>
      <c r="I14" s="36">
        <f>'[1]вспомогат'!K13</f>
        <v>98.16048157579276</v>
      </c>
      <c r="J14" s="37">
        <f>'[1]вспомогат'!L13</f>
        <v>-2129969.9399999976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82415025.86</v>
      </c>
      <c r="F15" s="38">
        <f>'[1]вспомогат'!H14</f>
        <v>8506882.900000006</v>
      </c>
      <c r="G15" s="39">
        <f>'[1]вспомогат'!I14</f>
        <v>35.779285413862745</v>
      </c>
      <c r="H15" s="35">
        <f>'[1]вспомогат'!J14</f>
        <v>-15269117.099999994</v>
      </c>
      <c r="I15" s="36">
        <f>'[1]вспомогат'!K14</f>
        <v>97.02277483989452</v>
      </c>
      <c r="J15" s="37">
        <f>'[1]вспомогат'!L14</f>
        <v>-2528974.1400000006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11992259.56</v>
      </c>
      <c r="F16" s="38">
        <f>'[1]вспомогат'!H15</f>
        <v>1225090.5600000005</v>
      </c>
      <c r="G16" s="39">
        <f>'[1]вспомогат'!I15</f>
        <v>41.51160748170238</v>
      </c>
      <c r="H16" s="35">
        <f>'[1]вспомогат'!J15</f>
        <v>-1726109.4399999995</v>
      </c>
      <c r="I16" s="36">
        <f>'[1]вспомогат'!K15</f>
        <v>91.76813253749619</v>
      </c>
      <c r="J16" s="37">
        <f>'[1]вспомогат'!L15</f>
        <v>-1075740.4399999995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1068954293.18</v>
      </c>
      <c r="F17" s="41">
        <f>SUM(F12:F16)</f>
        <v>120006039.29000002</v>
      </c>
      <c r="G17" s="42">
        <f>F17/D17*100</f>
        <v>41.926983197083786</v>
      </c>
      <c r="H17" s="41">
        <f>SUM(H12:H16)</f>
        <v>-166220228.70999998</v>
      </c>
      <c r="I17" s="43">
        <f>E17/C17*100</f>
        <v>90.81394785854378</v>
      </c>
      <c r="J17" s="41">
        <f>SUM(J12:J16)</f>
        <v>-108127331.81999998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9189074.93</v>
      </c>
      <c r="F18" s="45">
        <f>'[1]вспомогат'!H16</f>
        <v>949040.6600000001</v>
      </c>
      <c r="G18" s="46">
        <f>'[1]вспомогат'!I16</f>
        <v>43.88645594363168</v>
      </c>
      <c r="H18" s="47">
        <f>'[1]вспомогат'!J16</f>
        <v>-1213450.3399999999</v>
      </c>
      <c r="I18" s="48">
        <f>'[1]вспомогат'!K16</f>
        <v>110.83116338483742</v>
      </c>
      <c r="J18" s="49">
        <f>'[1]вспомогат'!L16</f>
        <v>898017.9299999997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44227295.84</v>
      </c>
      <c r="F19" s="38">
        <f>'[1]вспомогат'!H17</f>
        <v>6562555.390000001</v>
      </c>
      <c r="G19" s="39">
        <f>'[1]вспомогат'!I17</f>
        <v>61.246576776894024</v>
      </c>
      <c r="H19" s="35">
        <f>'[1]вспомогат'!J17</f>
        <v>-4152419.6099999994</v>
      </c>
      <c r="I19" s="36">
        <f>'[1]вспомогат'!K17</f>
        <v>115.92114479326155</v>
      </c>
      <c r="J19" s="37">
        <f>'[1]вспомогат'!L17</f>
        <v>6074380.840000004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3864999.72</v>
      </c>
      <c r="F20" s="38">
        <f>'[1]вспомогат'!H18</f>
        <v>401690.2200000002</v>
      </c>
      <c r="G20" s="39">
        <f>'[1]вспомогат'!I18</f>
        <v>32.70187570216717</v>
      </c>
      <c r="H20" s="35">
        <f>'[1]вспомогат'!J18</f>
        <v>-826649.7799999998</v>
      </c>
      <c r="I20" s="36">
        <f>'[1]вспомогат'!K18</f>
        <v>97.34988457803922</v>
      </c>
      <c r="J20" s="37">
        <f>'[1]вспомогат'!L18</f>
        <v>-105215.2799999998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2697967.22</v>
      </c>
      <c r="F21" s="38">
        <f>'[1]вспомогат'!H19</f>
        <v>264675.31000000006</v>
      </c>
      <c r="G21" s="39">
        <f>'[1]вспомогат'!I19</f>
        <v>39.490456950342136</v>
      </c>
      <c r="H21" s="35">
        <f>'[1]вспомогат'!J19</f>
        <v>-405550.68999999994</v>
      </c>
      <c r="I21" s="36">
        <f>'[1]вспомогат'!K19</f>
        <v>127.80099655672079</v>
      </c>
      <c r="J21" s="37">
        <f>'[1]вспомогат'!L19</f>
        <v>586898.2200000002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21173470.98</v>
      </c>
      <c r="F22" s="38">
        <f>'[1]вспомогат'!H20</f>
        <v>2840983.5599999987</v>
      </c>
      <c r="G22" s="39">
        <f>'[1]вспомогат'!I20</f>
        <v>56.97150024816132</v>
      </c>
      <c r="H22" s="35">
        <f>'[1]вспомогат'!J20</f>
        <v>-2145691.4400000013</v>
      </c>
      <c r="I22" s="36">
        <f>'[1]вспомогат'!K20</f>
        <v>126.66210618251428</v>
      </c>
      <c r="J22" s="37">
        <f>'[1]вспомогат'!L20</f>
        <v>4456970.98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15944607.61</v>
      </c>
      <c r="F23" s="38">
        <f>'[1]вспомогат'!H21</f>
        <v>1837518.1099999994</v>
      </c>
      <c r="G23" s="39">
        <f>'[1]вспомогат'!I21</f>
        <v>52.42076298203446</v>
      </c>
      <c r="H23" s="35">
        <f>'[1]вспомогат'!J21</f>
        <v>-1667806.8900000006</v>
      </c>
      <c r="I23" s="36">
        <f>'[1]вспомогат'!K21</f>
        <v>115.13316357182262</v>
      </c>
      <c r="J23" s="37">
        <f>'[1]вспомогат'!L21</f>
        <v>2095767.6099999994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22481151.6</v>
      </c>
      <c r="F24" s="38">
        <f>'[1]вспомогат'!H22</f>
        <v>1969403.240000002</v>
      </c>
      <c r="G24" s="39">
        <f>'[1]вспомогат'!I22</f>
        <v>40.56038986020759</v>
      </c>
      <c r="H24" s="35">
        <f>'[1]вспомогат'!J22</f>
        <v>-2886080.759999998</v>
      </c>
      <c r="I24" s="36">
        <f>'[1]вспомогат'!K22</f>
        <v>122.96716157319891</v>
      </c>
      <c r="J24" s="37">
        <f>'[1]вспомогат'!L22</f>
        <v>4198911.6000000015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11069177.18</v>
      </c>
      <c r="F25" s="38">
        <f>'[1]вспомогат'!H23</f>
        <v>1210714.8499999996</v>
      </c>
      <c r="G25" s="39">
        <f>'[1]вспомогат'!I23</f>
        <v>49.5068532640919</v>
      </c>
      <c r="H25" s="35">
        <f>'[1]вспомогат'!J23</f>
        <v>-1234835.1500000004</v>
      </c>
      <c r="I25" s="36">
        <f>'[1]вспомогат'!K23</f>
        <v>123.27129976251527</v>
      </c>
      <c r="J25" s="37">
        <f>'[1]вспомогат'!L23</f>
        <v>2089652.1799999997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6523092.55</v>
      </c>
      <c r="F26" s="38">
        <f>'[1]вспомогат'!H24</f>
        <v>768086.3499999996</v>
      </c>
      <c r="G26" s="39">
        <f>'[1]вспомогат'!I24</f>
        <v>50.64064087492967</v>
      </c>
      <c r="H26" s="35">
        <f>'[1]вспомогат'!J24</f>
        <v>-748652.6500000004</v>
      </c>
      <c r="I26" s="36">
        <f>'[1]вспомогат'!K24</f>
        <v>130.03515364682332</v>
      </c>
      <c r="J26" s="37">
        <f>'[1]вспомогат'!L24</f>
        <v>1506685.5499999998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25216717.53</v>
      </c>
      <c r="F27" s="38">
        <f>'[1]вспомогат'!H25</f>
        <v>2825354.9299999997</v>
      </c>
      <c r="G27" s="39">
        <f>'[1]вспомогат'!I25</f>
        <v>79.23458989682568</v>
      </c>
      <c r="H27" s="35">
        <f>'[1]вспомогат'!J25</f>
        <v>-740455.0700000003</v>
      </c>
      <c r="I27" s="36">
        <f>'[1]вспомогат'!K25</f>
        <v>122.36539282366026</v>
      </c>
      <c r="J27" s="37">
        <f>'[1]вспомогат'!L25</f>
        <v>4608997.530000001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10089145.13</v>
      </c>
      <c r="F28" s="38">
        <f>'[1]вспомогат'!H26</f>
        <v>1163146.460000001</v>
      </c>
      <c r="G28" s="39">
        <f>'[1]вспомогат'!I26</f>
        <v>45.3063033270427</v>
      </c>
      <c r="H28" s="35">
        <f>'[1]вспомогат'!J26</f>
        <v>-1404148.539999999</v>
      </c>
      <c r="I28" s="36">
        <f>'[1]вспомогат'!K26</f>
        <v>116.0924852225563</v>
      </c>
      <c r="J28" s="37">
        <f>'[1]вспомогат'!L26</f>
        <v>1398535.1300000008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7285811.86</v>
      </c>
      <c r="F29" s="38">
        <f>'[1]вспомогат'!H27</f>
        <v>907550.1100000003</v>
      </c>
      <c r="G29" s="39">
        <f>'[1]вспомогат'!I27</f>
        <v>56.84128409740714</v>
      </c>
      <c r="H29" s="35">
        <f>'[1]вспомогат'!J27</f>
        <v>-689088.8899999997</v>
      </c>
      <c r="I29" s="36">
        <f>'[1]вспомогат'!K27</f>
        <v>136.68048189462127</v>
      </c>
      <c r="J29" s="37">
        <f>'[1]вспомогат'!L27</f>
        <v>1955268.8600000003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15078852.25</v>
      </c>
      <c r="F30" s="38">
        <f>'[1]вспомогат'!H28</f>
        <v>1477027.6199999992</v>
      </c>
      <c r="G30" s="39">
        <f>'[1]вспомогат'!I28</f>
        <v>41.88950226729425</v>
      </c>
      <c r="H30" s="35">
        <f>'[1]вспомогат'!J28</f>
        <v>-2048981.3800000008</v>
      </c>
      <c r="I30" s="36">
        <f>'[1]вспомогат'!K28</f>
        <v>114.00103750352595</v>
      </c>
      <c r="J30" s="37">
        <f>'[1]вспомогат'!L28</f>
        <v>1851909.25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27276525</v>
      </c>
      <c r="F31" s="38">
        <f>'[1]вспомогат'!H29</f>
        <v>3208812.9499999993</v>
      </c>
      <c r="G31" s="39">
        <f>'[1]вспомогат'!I29</f>
        <v>54.64507580679412</v>
      </c>
      <c r="H31" s="35">
        <f>'[1]вспомогат'!J29</f>
        <v>-2663286.0500000007</v>
      </c>
      <c r="I31" s="36">
        <f>'[1]вспомогат'!K29</f>
        <v>107.46193666746524</v>
      </c>
      <c r="J31" s="37">
        <f>'[1]вспомогат'!L29</f>
        <v>1894026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11232092.72</v>
      </c>
      <c r="F32" s="38">
        <f>'[1]вспомогат'!H30</f>
        <v>1510732.040000001</v>
      </c>
      <c r="G32" s="39">
        <f>'[1]вспомогат'!I30</f>
        <v>69.54309951168499</v>
      </c>
      <c r="H32" s="35">
        <f>'[1]вспомогат'!J30</f>
        <v>-661635.959999999</v>
      </c>
      <c r="I32" s="36">
        <f>'[1]вспомогат'!K30</f>
        <v>135.7540435504369</v>
      </c>
      <c r="J32" s="37">
        <f>'[1]вспомогат'!L30</f>
        <v>2958237.7200000007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11628983.67</v>
      </c>
      <c r="F33" s="38">
        <f>'[1]вспомогат'!H31</f>
        <v>1109512.9700000007</v>
      </c>
      <c r="G33" s="39">
        <f>'[1]вспомогат'!I31</f>
        <v>32.69378524780541</v>
      </c>
      <c r="H33" s="35">
        <f>'[1]вспомогат'!J31</f>
        <v>-2284138.0299999993</v>
      </c>
      <c r="I33" s="36">
        <f>'[1]вспомогат'!K31</f>
        <v>98.76227795441794</v>
      </c>
      <c r="J33" s="37">
        <f>'[1]вспомогат'!L31</f>
        <v>-145738.33000000007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4628596.72</v>
      </c>
      <c r="F34" s="38">
        <f>'[1]вспомогат'!H32</f>
        <v>417890.14999999944</v>
      </c>
      <c r="G34" s="39">
        <f>'[1]вспомогат'!I32</f>
        <v>38.35483788067771</v>
      </c>
      <c r="H34" s="35">
        <f>'[1]вспомогат'!J32</f>
        <v>-671646.8500000006</v>
      </c>
      <c r="I34" s="36">
        <f>'[1]вспомогат'!K32</f>
        <v>121.04741999294939</v>
      </c>
      <c r="J34" s="37">
        <f>'[1]вспомогат'!L32</f>
        <v>804808.7199999997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9280002.42</v>
      </c>
      <c r="F35" s="38">
        <f>'[1]вспомогат'!H33</f>
        <v>1234784.5599999996</v>
      </c>
      <c r="G35" s="39">
        <f>'[1]вспомогат'!I33</f>
        <v>55.21131783569642</v>
      </c>
      <c r="H35" s="35">
        <f>'[1]вспомогат'!J33</f>
        <v>-1001685.4400000004</v>
      </c>
      <c r="I35" s="36">
        <f>'[1]вспомогат'!K33</f>
        <v>118.32591845688762</v>
      </c>
      <c r="J35" s="37">
        <f>'[1]вспомогат'!L33</f>
        <v>1437255.42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7366818.51</v>
      </c>
      <c r="F36" s="38">
        <f>'[1]вспомогат'!H34</f>
        <v>741841.5199999996</v>
      </c>
      <c r="G36" s="39">
        <f>'[1]вспомогат'!I34</f>
        <v>34.31901388088941</v>
      </c>
      <c r="H36" s="35">
        <f>'[1]вспомогат'!J34</f>
        <v>-1419763.4800000004</v>
      </c>
      <c r="I36" s="36">
        <f>'[1]вспомогат'!K34</f>
        <v>102.16452832857654</v>
      </c>
      <c r="J36" s="37">
        <f>'[1]вспомогат'!L34</f>
        <v>156078.50999999978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18278052.38</v>
      </c>
      <c r="F37" s="38">
        <f>'[1]вспомогат'!H35</f>
        <v>1400290.4499999993</v>
      </c>
      <c r="G37" s="39">
        <f>'[1]вспомогат'!I35</f>
        <v>28.820673185373973</v>
      </c>
      <c r="H37" s="35">
        <f>'[1]вспомогат'!J35</f>
        <v>-3458341.5500000007</v>
      </c>
      <c r="I37" s="36">
        <f>'[1]вспомогат'!K35</f>
        <v>100.7721156338795</v>
      </c>
      <c r="J37" s="37">
        <f>'[1]вспомогат'!L35</f>
        <v>140046.37999999896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284532435.82</v>
      </c>
      <c r="F38" s="41">
        <f>SUM(F18:F37)</f>
        <v>32801611.45</v>
      </c>
      <c r="G38" s="42">
        <f>F38/D38*100</f>
        <v>50.366446186096105</v>
      </c>
      <c r="H38" s="41">
        <f>SUM(H18:H37)</f>
        <v>-32324308.55</v>
      </c>
      <c r="I38" s="43">
        <f>E38/C38*100</f>
        <v>115.81851506808857</v>
      </c>
      <c r="J38" s="41">
        <f>SUM(J18:J37)</f>
        <v>38861494.82000001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1760798.06</v>
      </c>
      <c r="F39" s="38">
        <f>'[1]вспомогат'!H36</f>
        <v>183407.94999999995</v>
      </c>
      <c r="G39" s="39">
        <f>'[1]вспомогат'!I36</f>
        <v>34.3463796477495</v>
      </c>
      <c r="H39" s="35">
        <f>'[1]вспомогат'!J36</f>
        <v>-350587.05000000005</v>
      </c>
      <c r="I39" s="36">
        <f>'[1]вспомогат'!K36</f>
        <v>89.45667305958112</v>
      </c>
      <c r="J39" s="37">
        <f>'[1]вспомогат'!L36</f>
        <v>-207526.93999999994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5435159.36</v>
      </c>
      <c r="F40" s="38">
        <f>'[1]вспомогат'!H37</f>
        <v>654728.0500000007</v>
      </c>
      <c r="G40" s="39">
        <f>'[1]вспомогат'!I37</f>
        <v>54.79652420627122</v>
      </c>
      <c r="H40" s="35">
        <f>'[1]вспомогат'!J37</f>
        <v>-540106.9499999993</v>
      </c>
      <c r="I40" s="36">
        <f>'[1]вспомогат'!K37</f>
        <v>112.2061278645787</v>
      </c>
      <c r="J40" s="37">
        <f>'[1]вспомогат'!L37</f>
        <v>591253.3600000003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2802090.8</v>
      </c>
      <c r="F41" s="38">
        <f>'[1]вспомогат'!H38</f>
        <v>306758.6499999999</v>
      </c>
      <c r="G41" s="39">
        <f>'[1]вспомогат'!I38</f>
        <v>42.423770747992606</v>
      </c>
      <c r="H41" s="35">
        <f>'[1]вспомогат'!J38</f>
        <v>-416323.3500000001</v>
      </c>
      <c r="I41" s="36">
        <f>'[1]вспомогат'!K38</f>
        <v>125.21743871158021</v>
      </c>
      <c r="J41" s="37">
        <f>'[1]вспомогат'!L38</f>
        <v>564310.7999999998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2056365.8</v>
      </c>
      <c r="F42" s="38">
        <f>'[1]вспомогат'!H39</f>
        <v>121570.96999999997</v>
      </c>
      <c r="G42" s="39">
        <f>'[1]вспомогат'!I39</f>
        <v>31.57802361644319</v>
      </c>
      <c r="H42" s="35">
        <f>'[1]вспомогат'!J39</f>
        <v>-263415.03</v>
      </c>
      <c r="I42" s="36">
        <f>'[1]вспомогат'!K39</f>
        <v>141.6292315914751</v>
      </c>
      <c r="J42" s="37">
        <f>'[1]вспомогат'!L39</f>
        <v>604429.8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2999348.06</v>
      </c>
      <c r="F43" s="38">
        <f>'[1]вспомогат'!H40</f>
        <v>361467.4199999999</v>
      </c>
      <c r="G43" s="39">
        <f>'[1]вспомогат'!I40</f>
        <v>63.70491479691015</v>
      </c>
      <c r="H43" s="35">
        <f>'[1]вспомогат'!J40</f>
        <v>-205941.58000000007</v>
      </c>
      <c r="I43" s="36">
        <f>'[1]вспомогат'!K40</f>
        <v>197.63107831186375</v>
      </c>
      <c r="J43" s="37">
        <f>'[1]вспомогат'!L40</f>
        <v>1481698.06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2264174.66</v>
      </c>
      <c r="F44" s="38">
        <f>'[1]вспомогат'!H41</f>
        <v>242902.2200000002</v>
      </c>
      <c r="G44" s="39">
        <f>'[1]вспомогат'!I41</f>
        <v>51.951248829022326</v>
      </c>
      <c r="H44" s="35">
        <f>'[1]вспомогат'!J41</f>
        <v>-224655.7799999998</v>
      </c>
      <c r="I44" s="36">
        <f>'[1]вспомогат'!K41</f>
        <v>120.86350203807974</v>
      </c>
      <c r="J44" s="37">
        <f>'[1]вспомогат'!L41</f>
        <v>390842.66000000015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17317936.740000002</v>
      </c>
      <c r="F45" s="41">
        <f>SUM(F39:F44)</f>
        <v>1870835.2600000007</v>
      </c>
      <c r="G45" s="42">
        <f>F45/D45*100</f>
        <v>48.31871100877744</v>
      </c>
      <c r="H45" s="41">
        <f>SUM(H39:H44)</f>
        <v>-2001029.7399999993</v>
      </c>
      <c r="I45" s="43">
        <f>E45/C45*100</f>
        <v>124.65288449973366</v>
      </c>
      <c r="J45" s="41">
        <f>SUM(J39:J44)</f>
        <v>3425007.74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1848309160.9299996</v>
      </c>
      <c r="F46" s="53">
        <f>'[1]вспомогат'!H42</f>
        <v>198152859.42000005</v>
      </c>
      <c r="G46" s="54">
        <f>'[1]вспомогат'!I42</f>
        <v>38.79150442800249</v>
      </c>
      <c r="H46" s="53">
        <f>'[1]вспомогат'!J42</f>
        <v>-310661203.83999985</v>
      </c>
      <c r="I46" s="54">
        <f>'[1]вспомогат'!K42</f>
        <v>100.41751518951361</v>
      </c>
      <c r="J46" s="53">
        <f>'[1]вспомогат'!L42</f>
        <v>7684885.92999959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14.04.2016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2016-04-15T04:40:43Z</dcterms:created>
  <dcterms:modified xsi:type="dcterms:W3CDTF">2016-04-15T04:41:21Z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