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<sst xmlns="http://schemas.openxmlformats.org/spreadsheetml/2006/main" count="54" uniqueCount="49">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</sst>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13.04.2016</v>
          </cell>
        </row>
        <row r="6">
          <cell r="G6" t="str">
            <v>Фактично надійшло на 13.04.2016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475431882.81</v>
          </cell>
          <cell r="H10">
            <v>41401761.04000002</v>
          </cell>
          <cell r="I10">
            <v>26.609347839052955</v>
          </cell>
          <cell r="J10">
            <v>-114189278.95999998</v>
          </cell>
          <cell r="K10">
            <v>117.68734060982113</v>
          </cell>
          <cell r="L10">
            <v>71453102.81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794366342.62</v>
          </cell>
          <cell r="H11">
            <v>85260038.13999999</v>
          </cell>
          <cell r="I11">
            <v>39.456712932410845</v>
          </cell>
          <cell r="J11">
            <v>-130824961.86000001</v>
          </cell>
          <cell r="K11">
            <v>87.47709108949053</v>
          </cell>
          <cell r="L11">
            <v>-113718657.38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60433540.29</v>
          </cell>
          <cell r="H12">
            <v>4894864.5</v>
          </cell>
          <cell r="I12">
            <v>31.52148875186196</v>
          </cell>
          <cell r="J12">
            <v>-10633794.5</v>
          </cell>
          <cell r="K12">
            <v>109.4908022786957</v>
          </cell>
          <cell r="L12">
            <v>5238456.289999999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113459404.67</v>
          </cell>
          <cell r="H13">
            <v>13831443.010000005</v>
          </cell>
          <cell r="I13">
            <v>49.60100463292471</v>
          </cell>
          <cell r="J13">
            <v>-14053965.989999995</v>
          </cell>
          <cell r="K13">
            <v>97.98761070311178</v>
          </cell>
          <cell r="L13">
            <v>-2330136.329999998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81524600.27</v>
          </cell>
          <cell r="H14">
            <v>7616457.310000002</v>
          </cell>
          <cell r="I14">
            <v>32.03422489064604</v>
          </cell>
          <cell r="J14">
            <v>-16159542.689999998</v>
          </cell>
          <cell r="K14">
            <v>95.97452471039743</v>
          </cell>
          <cell r="L14">
            <v>-3419399.730000004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11853194.45</v>
          </cell>
          <cell r="H15">
            <v>1086025.4499999993</v>
          </cell>
          <cell r="I15">
            <v>36.799452764976934</v>
          </cell>
          <cell r="J15">
            <v>-1865174.5500000007</v>
          </cell>
          <cell r="K15">
            <v>90.70396732476277</v>
          </cell>
          <cell r="L15">
            <v>-1214805.5500000007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9018447.56</v>
          </cell>
          <cell r="H16">
            <v>778413.290000001</v>
          </cell>
          <cell r="I16">
            <v>35.99614009954266</v>
          </cell>
          <cell r="J16">
            <v>-1384077.709999999</v>
          </cell>
          <cell r="K16">
            <v>108.77319453961059</v>
          </cell>
          <cell r="L16">
            <v>727390.5600000005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43929891.82</v>
          </cell>
          <cell r="H17">
            <v>6265151.369999997</v>
          </cell>
          <cell r="I17">
            <v>58.47098448666467</v>
          </cell>
          <cell r="J17">
            <v>-4449823.630000003</v>
          </cell>
          <cell r="K17">
            <v>115.14163942650254</v>
          </cell>
          <cell r="L17">
            <v>5776976.82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3814957.95</v>
          </cell>
          <cell r="H18">
            <v>351648.4500000002</v>
          </cell>
          <cell r="I18">
            <v>28.62794096097173</v>
          </cell>
          <cell r="J18">
            <v>-876691.5499999998</v>
          </cell>
          <cell r="K18">
            <v>96.08945485320065</v>
          </cell>
          <cell r="L18">
            <v>-155257.0499999998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2660599.21</v>
          </cell>
          <cell r="H19">
            <v>227307.2999999998</v>
          </cell>
          <cell r="I19">
            <v>33.91502269383757</v>
          </cell>
          <cell r="J19">
            <v>-442918.7000000002</v>
          </cell>
          <cell r="K19">
            <v>126.03089761632613</v>
          </cell>
          <cell r="L19">
            <v>549530.21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20955937.43</v>
          </cell>
          <cell r="H20">
            <v>2623450.009999998</v>
          </cell>
          <cell r="I20">
            <v>52.609203727934904</v>
          </cell>
          <cell r="J20">
            <v>-2363224.990000002</v>
          </cell>
          <cell r="K20">
            <v>125.36079580055632</v>
          </cell>
          <cell r="L20">
            <v>4239437.43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15687320.85</v>
          </cell>
          <cell r="H21">
            <v>1580231.3499999996</v>
          </cell>
          <cell r="I21">
            <v>45.08087980429774</v>
          </cell>
          <cell r="J21">
            <v>-1925093.6500000004</v>
          </cell>
          <cell r="K21">
            <v>113.27534183368427</v>
          </cell>
          <cell r="L21">
            <v>1838480.8499999996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22213125.39</v>
          </cell>
          <cell r="H22">
            <v>1701377.0300000012</v>
          </cell>
          <cell r="I22">
            <v>35.040317916813265</v>
          </cell>
          <cell r="J22">
            <v>-3154106.969999999</v>
          </cell>
          <cell r="K22">
            <v>121.5011146883533</v>
          </cell>
          <cell r="L22">
            <v>3930885.3900000006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10845888.64</v>
          </cell>
          <cell r="H23">
            <v>987426.3100000005</v>
          </cell>
          <cell r="I23">
            <v>40.37645151397438</v>
          </cell>
          <cell r="J23">
            <v>-1458123.6899999995</v>
          </cell>
          <cell r="K23">
            <v>120.78465887672232</v>
          </cell>
          <cell r="L23">
            <v>1866363.6400000006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6423420.02</v>
          </cell>
          <cell r="H24">
            <v>668413.8199999994</v>
          </cell>
          <cell r="I24">
            <v>44.06913912017818</v>
          </cell>
          <cell r="J24">
            <v>-848325.1800000006</v>
          </cell>
          <cell r="K24">
            <v>128.04822296117518</v>
          </cell>
          <cell r="L24">
            <v>1407013.0199999996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24839151.23</v>
          </cell>
          <cell r="H25">
            <v>2447788.629999999</v>
          </cell>
          <cell r="I25">
            <v>68.64607564620658</v>
          </cell>
          <cell r="J25">
            <v>-1118021.370000001</v>
          </cell>
          <cell r="K25">
            <v>120.53323332226952</v>
          </cell>
          <cell r="L25">
            <v>4231431.23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9944512.25</v>
          </cell>
          <cell r="H26">
            <v>1018513.5800000001</v>
          </cell>
          <cell r="I26">
            <v>39.67263520553735</v>
          </cell>
          <cell r="J26">
            <v>-1548781.42</v>
          </cell>
          <cell r="K26">
            <v>114.42824209117657</v>
          </cell>
          <cell r="L26">
            <v>1253902.25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7041292.41</v>
          </cell>
          <cell r="H27">
            <v>663030.6600000001</v>
          </cell>
          <cell r="I27">
            <v>41.52664816530225</v>
          </cell>
          <cell r="J27">
            <v>-933608.3399999999</v>
          </cell>
          <cell r="K27">
            <v>132.09334227301045</v>
          </cell>
          <cell r="L27">
            <v>1710749.4100000001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14949339</v>
          </cell>
          <cell r="H28">
            <v>1347514.3699999992</v>
          </cell>
          <cell r="I28">
            <v>38.21641890307141</v>
          </cell>
          <cell r="J28">
            <v>-2178494.630000001</v>
          </cell>
          <cell r="K28">
            <v>113.02187512261904</v>
          </cell>
          <cell r="L28">
            <v>1722396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27000609.87</v>
          </cell>
          <cell r="H29">
            <v>2932897.8200000003</v>
          </cell>
          <cell r="I29">
            <v>49.946327880371236</v>
          </cell>
          <cell r="J29">
            <v>-2939201.1799999997</v>
          </cell>
          <cell r="K29">
            <v>106.37490764798218</v>
          </cell>
          <cell r="L29">
            <v>1618110.870000001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11084616.96</v>
          </cell>
          <cell r="H30">
            <v>1363256.2800000012</v>
          </cell>
          <cell r="I30">
            <v>62.75438967983331</v>
          </cell>
          <cell r="J30">
            <v>-809111.7199999988</v>
          </cell>
          <cell r="K30">
            <v>133.97161250710826</v>
          </cell>
          <cell r="L30">
            <v>2810761.960000001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11515927.89</v>
          </cell>
          <cell r="H31">
            <v>996457.1900000013</v>
          </cell>
          <cell r="I31">
            <v>29.362394365242668</v>
          </cell>
          <cell r="J31">
            <v>-2397193.8099999987</v>
          </cell>
          <cell r="K31">
            <v>97.8021212730118</v>
          </cell>
          <cell r="L31">
            <v>-258794.1099999994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4582317.09</v>
          </cell>
          <cell r="H32">
            <v>371610.51999999955</v>
          </cell>
          <cell r="I32">
            <v>34.1071959924261</v>
          </cell>
          <cell r="J32">
            <v>-717926.4800000004</v>
          </cell>
          <cell r="K32">
            <v>119.83711152396523</v>
          </cell>
          <cell r="L32">
            <v>758529.0899999999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9048463.82</v>
          </cell>
          <cell r="H33">
            <v>1003245.96</v>
          </cell>
          <cell r="I33">
            <v>44.85845819528095</v>
          </cell>
          <cell r="J33">
            <v>-1233224.04</v>
          </cell>
          <cell r="K33">
            <v>115.37365440960929</v>
          </cell>
          <cell r="L33">
            <v>1205716.8200000003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7253154.39</v>
          </cell>
          <cell r="H34">
            <v>628177.3999999994</v>
          </cell>
          <cell r="I34">
            <v>29.06069332741178</v>
          </cell>
          <cell r="J34">
            <v>-1533427.6000000006</v>
          </cell>
          <cell r="K34">
            <v>100.58821133475897</v>
          </cell>
          <cell r="L34">
            <v>42414.389999999665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18138568.25</v>
          </cell>
          <cell r="H35">
            <v>1260806.3200000003</v>
          </cell>
          <cell r="I35">
            <v>25.949821266562285</v>
          </cell>
          <cell r="J35">
            <v>-3597825.6799999997</v>
          </cell>
          <cell r="K35">
            <v>100.00309984460254</v>
          </cell>
          <cell r="L35">
            <v>562.25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1760412.61</v>
          </cell>
          <cell r="H36">
            <v>183022.5</v>
          </cell>
          <cell r="I36">
            <v>34.27419732394498</v>
          </cell>
          <cell r="J36">
            <v>-350972.5</v>
          </cell>
          <cell r="K36">
            <v>89.43709041951914</v>
          </cell>
          <cell r="L36">
            <v>-207912.3899999999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5337834.92</v>
          </cell>
          <cell r="H37">
            <v>557403.6100000003</v>
          </cell>
          <cell r="I37">
            <v>46.65109492105607</v>
          </cell>
          <cell r="J37">
            <v>-637431.3899999997</v>
          </cell>
          <cell r="K37">
            <v>110.19691381294352</v>
          </cell>
          <cell r="L37">
            <v>493928.9199999999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2754260.46</v>
          </cell>
          <cell r="H38">
            <v>258928.31000000006</v>
          </cell>
          <cell r="I38">
            <v>35.808982936928324</v>
          </cell>
          <cell r="J38">
            <v>-464153.68999999994</v>
          </cell>
          <cell r="K38">
            <v>123.08003735845348</v>
          </cell>
          <cell r="L38">
            <v>516480.45999999996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2027491.97</v>
          </cell>
          <cell r="H39">
            <v>92697.1399999999</v>
          </cell>
          <cell r="I39">
            <v>24.07805478640779</v>
          </cell>
          <cell r="J39">
            <v>-292288.8600000001</v>
          </cell>
          <cell r="K39">
            <v>139.64058815264585</v>
          </cell>
          <cell r="L39">
            <v>575555.97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2989699.43</v>
          </cell>
          <cell r="H40">
            <v>351818.79000000004</v>
          </cell>
          <cell r="I40">
            <v>62.004443003195234</v>
          </cell>
          <cell r="J40">
            <v>-215590.20999999996</v>
          </cell>
          <cell r="K40">
            <v>196.99531710209865</v>
          </cell>
          <cell r="L40">
            <v>1472049.4300000002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2215691.9</v>
          </cell>
          <cell r="H41">
            <v>194419.45999999996</v>
          </cell>
          <cell r="I41">
            <v>41.58189144448389</v>
          </cell>
          <cell r="J41">
            <v>-273138.54000000004</v>
          </cell>
          <cell r="K41">
            <v>118.27545250921887</v>
          </cell>
          <cell r="L41">
            <v>342359.8999999999</v>
          </cell>
        </row>
        <row r="42">
          <cell r="B42">
            <v>5587168425</v>
          </cell>
          <cell r="C42">
            <v>1840624275</v>
          </cell>
          <cell r="D42">
            <v>510815093</v>
          </cell>
          <cell r="G42">
            <v>1835101898.4300005</v>
          </cell>
          <cell r="H42">
            <v>184945596.92</v>
          </cell>
          <cell r="I42">
            <v>36.205977359404294</v>
          </cell>
          <cell r="J42">
            <v>-323635920.89000005</v>
          </cell>
          <cell r="K42">
            <v>99.69997263183984</v>
          </cell>
          <cell r="L42">
            <v>-5522376.569999456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475431882.81</v>
      </c>
      <c r="F10" s="33">
        <f>'[1]вспомогат'!H10</f>
        <v>41401761.04000002</v>
      </c>
      <c r="G10" s="34">
        <f>'[1]вспомогат'!I10</f>
        <v>26.609347839052955</v>
      </c>
      <c r="H10" s="35">
        <f>'[1]вспомогат'!J10</f>
        <v>-114189278.95999998</v>
      </c>
      <c r="I10" s="36">
        <f>'[1]вспомогат'!K10</f>
        <v>117.68734060982113</v>
      </c>
      <c r="J10" s="37">
        <f>'[1]вспомогат'!L10</f>
        <v>71453102.81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794366342.62</v>
      </c>
      <c r="F12" s="38">
        <f>'[1]вспомогат'!H11</f>
        <v>85260038.13999999</v>
      </c>
      <c r="G12" s="39">
        <f>'[1]вспомогат'!I11</f>
        <v>39.456712932410845</v>
      </c>
      <c r="H12" s="35">
        <f>'[1]вспомогат'!J11</f>
        <v>-130824961.86000001</v>
      </c>
      <c r="I12" s="36">
        <f>'[1]вспомогат'!K11</f>
        <v>87.47709108949053</v>
      </c>
      <c r="J12" s="37">
        <f>'[1]вспомогат'!L11</f>
        <v>-113718657.38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60433540.29</v>
      </c>
      <c r="F13" s="38">
        <f>'[1]вспомогат'!H12</f>
        <v>4894864.5</v>
      </c>
      <c r="G13" s="39">
        <f>'[1]вспомогат'!I12</f>
        <v>31.52148875186196</v>
      </c>
      <c r="H13" s="35">
        <f>'[1]вспомогат'!J12</f>
        <v>-10633794.5</v>
      </c>
      <c r="I13" s="36">
        <f>'[1]вспомогат'!K12</f>
        <v>109.4908022786957</v>
      </c>
      <c r="J13" s="37">
        <f>'[1]вспомогат'!L12</f>
        <v>5238456.289999999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113459404.67</v>
      </c>
      <c r="F14" s="38">
        <f>'[1]вспомогат'!H13</f>
        <v>13831443.010000005</v>
      </c>
      <c r="G14" s="39">
        <f>'[1]вспомогат'!I13</f>
        <v>49.60100463292471</v>
      </c>
      <c r="H14" s="35">
        <f>'[1]вспомогат'!J13</f>
        <v>-14053965.989999995</v>
      </c>
      <c r="I14" s="36">
        <f>'[1]вспомогат'!K13</f>
        <v>97.98761070311178</v>
      </c>
      <c r="J14" s="37">
        <f>'[1]вспомогат'!L13</f>
        <v>-2330136.329999998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81524600.27</v>
      </c>
      <c r="F15" s="38">
        <f>'[1]вспомогат'!H14</f>
        <v>7616457.310000002</v>
      </c>
      <c r="G15" s="39">
        <f>'[1]вспомогат'!I14</f>
        <v>32.03422489064604</v>
      </c>
      <c r="H15" s="35">
        <f>'[1]вспомогат'!J14</f>
        <v>-16159542.689999998</v>
      </c>
      <c r="I15" s="36">
        <f>'[1]вспомогат'!K14</f>
        <v>95.97452471039743</v>
      </c>
      <c r="J15" s="37">
        <f>'[1]вспомогат'!L14</f>
        <v>-3419399.730000004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11853194.45</v>
      </c>
      <c r="F16" s="38">
        <f>'[1]вспомогат'!H15</f>
        <v>1086025.4499999993</v>
      </c>
      <c r="G16" s="39">
        <f>'[1]вспомогат'!I15</f>
        <v>36.799452764976934</v>
      </c>
      <c r="H16" s="35">
        <f>'[1]вспомогат'!J15</f>
        <v>-1865174.5500000007</v>
      </c>
      <c r="I16" s="36">
        <f>'[1]вспомогат'!K15</f>
        <v>90.70396732476277</v>
      </c>
      <c r="J16" s="37">
        <f>'[1]вспомогат'!L15</f>
        <v>-1214805.5500000007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1061637082.3</v>
      </c>
      <c r="F17" s="41">
        <f>SUM(F12:F16)</f>
        <v>112688828.41</v>
      </c>
      <c r="G17" s="42">
        <f>F17/D17*100</f>
        <v>39.37054037611949</v>
      </c>
      <c r="H17" s="41">
        <f>SUM(H12:H16)</f>
        <v>-173537439.59000003</v>
      </c>
      <c r="I17" s="43">
        <f>E17/C17*100</f>
        <v>90.19230780193345</v>
      </c>
      <c r="J17" s="41">
        <f>SUM(J12:J16)</f>
        <v>-115444542.7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9018447.56</v>
      </c>
      <c r="F18" s="45">
        <f>'[1]вспомогат'!H16</f>
        <v>778413.290000001</v>
      </c>
      <c r="G18" s="46">
        <f>'[1]вспомогат'!I16</f>
        <v>35.99614009954266</v>
      </c>
      <c r="H18" s="47">
        <f>'[1]вспомогат'!J16</f>
        <v>-1384077.709999999</v>
      </c>
      <c r="I18" s="48">
        <f>'[1]вспомогат'!K16</f>
        <v>108.77319453961059</v>
      </c>
      <c r="J18" s="49">
        <f>'[1]вспомогат'!L16</f>
        <v>727390.5600000005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43929891.82</v>
      </c>
      <c r="F19" s="38">
        <f>'[1]вспомогат'!H17</f>
        <v>6265151.369999997</v>
      </c>
      <c r="G19" s="39">
        <f>'[1]вспомогат'!I17</f>
        <v>58.47098448666467</v>
      </c>
      <c r="H19" s="35">
        <f>'[1]вспомогат'!J17</f>
        <v>-4449823.630000003</v>
      </c>
      <c r="I19" s="36">
        <f>'[1]вспомогат'!K17</f>
        <v>115.14163942650254</v>
      </c>
      <c r="J19" s="37">
        <f>'[1]вспомогат'!L17</f>
        <v>5776976.82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3814957.95</v>
      </c>
      <c r="F20" s="38">
        <f>'[1]вспомогат'!H18</f>
        <v>351648.4500000002</v>
      </c>
      <c r="G20" s="39">
        <f>'[1]вспомогат'!I18</f>
        <v>28.62794096097173</v>
      </c>
      <c r="H20" s="35">
        <f>'[1]вспомогат'!J18</f>
        <v>-876691.5499999998</v>
      </c>
      <c r="I20" s="36">
        <f>'[1]вспомогат'!K18</f>
        <v>96.08945485320065</v>
      </c>
      <c r="J20" s="37">
        <f>'[1]вспомогат'!L18</f>
        <v>-155257.0499999998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2660599.21</v>
      </c>
      <c r="F21" s="38">
        <f>'[1]вспомогат'!H19</f>
        <v>227307.2999999998</v>
      </c>
      <c r="G21" s="39">
        <f>'[1]вспомогат'!I19</f>
        <v>33.91502269383757</v>
      </c>
      <c r="H21" s="35">
        <f>'[1]вспомогат'!J19</f>
        <v>-442918.7000000002</v>
      </c>
      <c r="I21" s="36">
        <f>'[1]вспомогат'!K19</f>
        <v>126.03089761632613</v>
      </c>
      <c r="J21" s="37">
        <f>'[1]вспомогат'!L19</f>
        <v>549530.21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20955937.43</v>
      </c>
      <c r="F22" s="38">
        <f>'[1]вспомогат'!H20</f>
        <v>2623450.009999998</v>
      </c>
      <c r="G22" s="39">
        <f>'[1]вспомогат'!I20</f>
        <v>52.609203727934904</v>
      </c>
      <c r="H22" s="35">
        <f>'[1]вспомогат'!J20</f>
        <v>-2363224.990000002</v>
      </c>
      <c r="I22" s="36">
        <f>'[1]вспомогат'!K20</f>
        <v>125.36079580055632</v>
      </c>
      <c r="J22" s="37">
        <f>'[1]вспомогат'!L20</f>
        <v>4239437.43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15687320.85</v>
      </c>
      <c r="F23" s="38">
        <f>'[1]вспомогат'!H21</f>
        <v>1580231.3499999996</v>
      </c>
      <c r="G23" s="39">
        <f>'[1]вспомогат'!I21</f>
        <v>45.08087980429774</v>
      </c>
      <c r="H23" s="35">
        <f>'[1]вспомогат'!J21</f>
        <v>-1925093.6500000004</v>
      </c>
      <c r="I23" s="36">
        <f>'[1]вспомогат'!K21</f>
        <v>113.27534183368427</v>
      </c>
      <c r="J23" s="37">
        <f>'[1]вспомогат'!L21</f>
        <v>1838480.8499999996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22213125.39</v>
      </c>
      <c r="F24" s="38">
        <f>'[1]вспомогат'!H22</f>
        <v>1701377.0300000012</v>
      </c>
      <c r="G24" s="39">
        <f>'[1]вспомогат'!I22</f>
        <v>35.040317916813265</v>
      </c>
      <c r="H24" s="35">
        <f>'[1]вспомогат'!J22</f>
        <v>-3154106.969999999</v>
      </c>
      <c r="I24" s="36">
        <f>'[1]вспомогат'!K22</f>
        <v>121.5011146883533</v>
      </c>
      <c r="J24" s="37">
        <f>'[1]вспомогат'!L22</f>
        <v>3930885.3900000006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10845888.64</v>
      </c>
      <c r="F25" s="38">
        <f>'[1]вспомогат'!H23</f>
        <v>987426.3100000005</v>
      </c>
      <c r="G25" s="39">
        <f>'[1]вспомогат'!I23</f>
        <v>40.37645151397438</v>
      </c>
      <c r="H25" s="35">
        <f>'[1]вспомогат'!J23</f>
        <v>-1458123.6899999995</v>
      </c>
      <c r="I25" s="36">
        <f>'[1]вспомогат'!K23</f>
        <v>120.78465887672232</v>
      </c>
      <c r="J25" s="37">
        <f>'[1]вспомогат'!L23</f>
        <v>1866363.6400000006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6423420.02</v>
      </c>
      <c r="F26" s="38">
        <f>'[1]вспомогат'!H24</f>
        <v>668413.8199999994</v>
      </c>
      <c r="G26" s="39">
        <f>'[1]вспомогат'!I24</f>
        <v>44.06913912017818</v>
      </c>
      <c r="H26" s="35">
        <f>'[1]вспомогат'!J24</f>
        <v>-848325.1800000006</v>
      </c>
      <c r="I26" s="36">
        <f>'[1]вспомогат'!K24</f>
        <v>128.04822296117518</v>
      </c>
      <c r="J26" s="37">
        <f>'[1]вспомогат'!L24</f>
        <v>1407013.0199999996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24839151.23</v>
      </c>
      <c r="F27" s="38">
        <f>'[1]вспомогат'!H25</f>
        <v>2447788.629999999</v>
      </c>
      <c r="G27" s="39">
        <f>'[1]вспомогат'!I25</f>
        <v>68.64607564620658</v>
      </c>
      <c r="H27" s="35">
        <f>'[1]вспомогат'!J25</f>
        <v>-1118021.370000001</v>
      </c>
      <c r="I27" s="36">
        <f>'[1]вспомогат'!K25</f>
        <v>120.53323332226952</v>
      </c>
      <c r="J27" s="37">
        <f>'[1]вспомогат'!L25</f>
        <v>4231431.23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9944512.25</v>
      </c>
      <c r="F28" s="38">
        <f>'[1]вспомогат'!H26</f>
        <v>1018513.5800000001</v>
      </c>
      <c r="G28" s="39">
        <f>'[1]вспомогат'!I26</f>
        <v>39.67263520553735</v>
      </c>
      <c r="H28" s="35">
        <f>'[1]вспомогат'!J26</f>
        <v>-1548781.42</v>
      </c>
      <c r="I28" s="36">
        <f>'[1]вспомогат'!K26</f>
        <v>114.42824209117657</v>
      </c>
      <c r="J28" s="37">
        <f>'[1]вспомогат'!L26</f>
        <v>1253902.25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7041292.41</v>
      </c>
      <c r="F29" s="38">
        <f>'[1]вспомогат'!H27</f>
        <v>663030.6600000001</v>
      </c>
      <c r="G29" s="39">
        <f>'[1]вспомогат'!I27</f>
        <v>41.52664816530225</v>
      </c>
      <c r="H29" s="35">
        <f>'[1]вспомогат'!J27</f>
        <v>-933608.3399999999</v>
      </c>
      <c r="I29" s="36">
        <f>'[1]вспомогат'!K27</f>
        <v>132.09334227301045</v>
      </c>
      <c r="J29" s="37">
        <f>'[1]вспомогат'!L27</f>
        <v>1710749.4100000001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14949339</v>
      </c>
      <c r="F30" s="38">
        <f>'[1]вспомогат'!H28</f>
        <v>1347514.3699999992</v>
      </c>
      <c r="G30" s="39">
        <f>'[1]вспомогат'!I28</f>
        <v>38.21641890307141</v>
      </c>
      <c r="H30" s="35">
        <f>'[1]вспомогат'!J28</f>
        <v>-2178494.630000001</v>
      </c>
      <c r="I30" s="36">
        <f>'[1]вспомогат'!K28</f>
        <v>113.02187512261904</v>
      </c>
      <c r="J30" s="37">
        <f>'[1]вспомогат'!L28</f>
        <v>1722396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27000609.87</v>
      </c>
      <c r="F31" s="38">
        <f>'[1]вспомогат'!H29</f>
        <v>2932897.8200000003</v>
      </c>
      <c r="G31" s="39">
        <f>'[1]вспомогат'!I29</f>
        <v>49.946327880371236</v>
      </c>
      <c r="H31" s="35">
        <f>'[1]вспомогат'!J29</f>
        <v>-2939201.1799999997</v>
      </c>
      <c r="I31" s="36">
        <f>'[1]вспомогат'!K29</f>
        <v>106.37490764798218</v>
      </c>
      <c r="J31" s="37">
        <f>'[1]вспомогат'!L29</f>
        <v>1618110.870000001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11084616.96</v>
      </c>
      <c r="F32" s="38">
        <f>'[1]вспомогат'!H30</f>
        <v>1363256.2800000012</v>
      </c>
      <c r="G32" s="39">
        <f>'[1]вспомогат'!I30</f>
        <v>62.75438967983331</v>
      </c>
      <c r="H32" s="35">
        <f>'[1]вспомогат'!J30</f>
        <v>-809111.7199999988</v>
      </c>
      <c r="I32" s="36">
        <f>'[1]вспомогат'!K30</f>
        <v>133.97161250710826</v>
      </c>
      <c r="J32" s="37">
        <f>'[1]вспомогат'!L30</f>
        <v>2810761.960000001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11515927.89</v>
      </c>
      <c r="F33" s="38">
        <f>'[1]вспомогат'!H31</f>
        <v>996457.1900000013</v>
      </c>
      <c r="G33" s="39">
        <f>'[1]вспомогат'!I31</f>
        <v>29.362394365242668</v>
      </c>
      <c r="H33" s="35">
        <f>'[1]вспомогат'!J31</f>
        <v>-2397193.8099999987</v>
      </c>
      <c r="I33" s="36">
        <f>'[1]вспомогат'!K31</f>
        <v>97.8021212730118</v>
      </c>
      <c r="J33" s="37">
        <f>'[1]вспомогат'!L31</f>
        <v>-258794.1099999994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4582317.09</v>
      </c>
      <c r="F34" s="38">
        <f>'[1]вспомогат'!H32</f>
        <v>371610.51999999955</v>
      </c>
      <c r="G34" s="39">
        <f>'[1]вспомогат'!I32</f>
        <v>34.1071959924261</v>
      </c>
      <c r="H34" s="35">
        <f>'[1]вспомогат'!J32</f>
        <v>-717926.4800000004</v>
      </c>
      <c r="I34" s="36">
        <f>'[1]вспомогат'!K32</f>
        <v>119.83711152396523</v>
      </c>
      <c r="J34" s="37">
        <f>'[1]вспомогат'!L32</f>
        <v>758529.0899999999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9048463.82</v>
      </c>
      <c r="F35" s="38">
        <f>'[1]вспомогат'!H33</f>
        <v>1003245.96</v>
      </c>
      <c r="G35" s="39">
        <f>'[1]вспомогат'!I33</f>
        <v>44.85845819528095</v>
      </c>
      <c r="H35" s="35">
        <f>'[1]вспомогат'!J33</f>
        <v>-1233224.04</v>
      </c>
      <c r="I35" s="36">
        <f>'[1]вспомогат'!K33</f>
        <v>115.37365440960929</v>
      </c>
      <c r="J35" s="37">
        <f>'[1]вспомогат'!L33</f>
        <v>1205716.8200000003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7253154.39</v>
      </c>
      <c r="F36" s="38">
        <f>'[1]вспомогат'!H34</f>
        <v>628177.3999999994</v>
      </c>
      <c r="G36" s="39">
        <f>'[1]вспомогат'!I34</f>
        <v>29.06069332741178</v>
      </c>
      <c r="H36" s="35">
        <f>'[1]вспомогат'!J34</f>
        <v>-1533427.6000000006</v>
      </c>
      <c r="I36" s="36">
        <f>'[1]вспомогат'!K34</f>
        <v>100.58821133475897</v>
      </c>
      <c r="J36" s="37">
        <f>'[1]вспомогат'!L34</f>
        <v>42414.389999999665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18138568.25</v>
      </c>
      <c r="F37" s="38">
        <f>'[1]вспомогат'!H35</f>
        <v>1260806.3200000003</v>
      </c>
      <c r="G37" s="39">
        <f>'[1]вспомогат'!I35</f>
        <v>25.949821266562285</v>
      </c>
      <c r="H37" s="35">
        <f>'[1]вспомогат'!J35</f>
        <v>-3597825.6799999997</v>
      </c>
      <c r="I37" s="36">
        <f>'[1]вспомогат'!K35</f>
        <v>100.00309984460254</v>
      </c>
      <c r="J37" s="37">
        <f>'[1]вспомогат'!L35</f>
        <v>562.25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280947542.03</v>
      </c>
      <c r="F38" s="41">
        <f>SUM(F18:F37)</f>
        <v>29216717.659999996</v>
      </c>
      <c r="G38" s="42">
        <f>F38/D38*100</f>
        <v>44.861888569098134</v>
      </c>
      <c r="H38" s="41">
        <f>SUM(H18:H37)</f>
        <v>-35909202.34</v>
      </c>
      <c r="I38" s="43">
        <f>E38/C38*100</f>
        <v>114.35928925350596</v>
      </c>
      <c r="J38" s="41">
        <f>SUM(J18:J37)</f>
        <v>35276601.03000001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1760412.61</v>
      </c>
      <c r="F39" s="38">
        <f>'[1]вспомогат'!H36</f>
        <v>183022.5</v>
      </c>
      <c r="G39" s="39">
        <f>'[1]вспомогат'!I36</f>
        <v>34.27419732394498</v>
      </c>
      <c r="H39" s="35">
        <f>'[1]вспомогат'!J36</f>
        <v>-350972.5</v>
      </c>
      <c r="I39" s="36">
        <f>'[1]вспомогат'!K36</f>
        <v>89.43709041951914</v>
      </c>
      <c r="J39" s="37">
        <f>'[1]вспомогат'!L36</f>
        <v>-207912.3899999999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5337834.92</v>
      </c>
      <c r="F40" s="38">
        <f>'[1]вспомогат'!H37</f>
        <v>557403.6100000003</v>
      </c>
      <c r="G40" s="39">
        <f>'[1]вспомогат'!I37</f>
        <v>46.65109492105607</v>
      </c>
      <c r="H40" s="35">
        <f>'[1]вспомогат'!J37</f>
        <v>-637431.3899999997</v>
      </c>
      <c r="I40" s="36">
        <f>'[1]вспомогат'!K37</f>
        <v>110.19691381294352</v>
      </c>
      <c r="J40" s="37">
        <f>'[1]вспомогат'!L37</f>
        <v>493928.9199999999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2754260.46</v>
      </c>
      <c r="F41" s="38">
        <f>'[1]вспомогат'!H38</f>
        <v>258928.31000000006</v>
      </c>
      <c r="G41" s="39">
        <f>'[1]вспомогат'!I38</f>
        <v>35.808982936928324</v>
      </c>
      <c r="H41" s="35">
        <f>'[1]вспомогат'!J38</f>
        <v>-464153.68999999994</v>
      </c>
      <c r="I41" s="36">
        <f>'[1]вспомогат'!K38</f>
        <v>123.08003735845348</v>
      </c>
      <c r="J41" s="37">
        <f>'[1]вспомогат'!L38</f>
        <v>516480.45999999996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2027491.97</v>
      </c>
      <c r="F42" s="38">
        <f>'[1]вспомогат'!H39</f>
        <v>92697.1399999999</v>
      </c>
      <c r="G42" s="39">
        <f>'[1]вспомогат'!I39</f>
        <v>24.07805478640779</v>
      </c>
      <c r="H42" s="35">
        <f>'[1]вспомогат'!J39</f>
        <v>-292288.8600000001</v>
      </c>
      <c r="I42" s="36">
        <f>'[1]вспомогат'!K39</f>
        <v>139.64058815264585</v>
      </c>
      <c r="J42" s="37">
        <f>'[1]вспомогат'!L39</f>
        <v>575555.97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2989699.43</v>
      </c>
      <c r="F43" s="38">
        <f>'[1]вспомогат'!H40</f>
        <v>351818.79000000004</v>
      </c>
      <c r="G43" s="39">
        <f>'[1]вспомогат'!I40</f>
        <v>62.004443003195234</v>
      </c>
      <c r="H43" s="35">
        <f>'[1]вспомогат'!J40</f>
        <v>-215590.20999999996</v>
      </c>
      <c r="I43" s="36">
        <f>'[1]вспомогат'!K40</f>
        <v>196.99531710209865</v>
      </c>
      <c r="J43" s="37">
        <f>'[1]вспомогат'!L40</f>
        <v>1472049.4300000002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2215691.9</v>
      </c>
      <c r="F44" s="38">
        <f>'[1]вспомогат'!H41</f>
        <v>194419.45999999996</v>
      </c>
      <c r="G44" s="39">
        <f>'[1]вспомогат'!I41</f>
        <v>41.58189144448389</v>
      </c>
      <c r="H44" s="35">
        <f>'[1]вспомогат'!J41</f>
        <v>-273138.54000000004</v>
      </c>
      <c r="I44" s="36">
        <f>'[1]вспомогат'!K41</f>
        <v>118.27545250921887</v>
      </c>
      <c r="J44" s="37">
        <f>'[1]вспомогат'!L41</f>
        <v>342359.8999999999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17085391.29</v>
      </c>
      <c r="F45" s="41">
        <f>SUM(F39:F44)</f>
        <v>1638289.8100000003</v>
      </c>
      <c r="G45" s="42">
        <f>F45/D45*100</f>
        <v>42.312679031939396</v>
      </c>
      <c r="H45" s="41">
        <f>SUM(H39:H44)</f>
        <v>-2233575.1899999995</v>
      </c>
      <c r="I45" s="43">
        <f>E45/C45*100</f>
        <v>122.97904415980243</v>
      </c>
      <c r="J45" s="41">
        <f>SUM(J39:J44)</f>
        <v>3192462.29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1840624275</v>
      </c>
      <c r="D46" s="53">
        <f>'[1]вспомогат'!D42</f>
        <v>510815093</v>
      </c>
      <c r="E46" s="53">
        <f>'[1]вспомогат'!G42</f>
        <v>1835101898.4300005</v>
      </c>
      <c r="F46" s="53">
        <f>'[1]вспомогат'!H42</f>
        <v>184945596.92</v>
      </c>
      <c r="G46" s="54">
        <f>'[1]вспомогат'!I42</f>
        <v>36.205977359404294</v>
      </c>
      <c r="H46" s="53">
        <f>'[1]вспомогат'!J42</f>
        <v>-323635920.89000005</v>
      </c>
      <c r="I46" s="54">
        <f>'[1]вспомогат'!K42</f>
        <v>99.69997263183984</v>
      </c>
      <c r="J46" s="53">
        <f>'[1]вспомогат'!L42</f>
        <v>-5522376.569999456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13.04.2016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2016-04-14T04:18:32Z</dcterms:created>
  <dcterms:modified xsi:type="dcterms:W3CDTF">2016-04-14T04:19:12Z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