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<sst xmlns="http://schemas.openxmlformats.org/spreadsheetml/2006/main" count="54" uniqueCount="49">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</sst>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08.04.2016</v>
          </cell>
        </row>
        <row r="6">
          <cell r="G6" t="str">
            <v>Фактично надійшло на 08.04.2016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310003680</v>
          </cell>
          <cell r="D10">
            <v>61615940</v>
          </cell>
          <cell r="G10">
            <v>469546613.67</v>
          </cell>
          <cell r="H10">
            <v>35516491.900000036</v>
          </cell>
          <cell r="I10">
            <v>57.64172696221146</v>
          </cell>
          <cell r="J10">
            <v>-26099448.099999964</v>
          </cell>
          <cell r="K10">
            <v>151.46485153660112</v>
          </cell>
          <cell r="L10">
            <v>159542933.67000002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778273295.63</v>
          </cell>
          <cell r="H11">
            <v>69166991.14999998</v>
          </cell>
          <cell r="I11">
            <v>32.00915896522201</v>
          </cell>
          <cell r="J11">
            <v>-146918008.85000002</v>
          </cell>
          <cell r="K11">
            <v>85.70489498560157</v>
          </cell>
          <cell r="L11">
            <v>-129811704.37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59064705.17</v>
          </cell>
          <cell r="H12">
            <v>3526029.3800000027</v>
          </cell>
          <cell r="I12">
            <v>22.706592887383277</v>
          </cell>
          <cell r="J12">
            <v>-12002629.619999997</v>
          </cell>
          <cell r="K12">
            <v>107.01080764728974</v>
          </cell>
          <cell r="L12">
            <v>3869621.170000002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111539914.11</v>
          </cell>
          <cell r="H13">
            <v>11911952.450000003</v>
          </cell>
          <cell r="I13">
            <v>42.71751025778393</v>
          </cell>
          <cell r="J13">
            <v>-15973456.549999997</v>
          </cell>
          <cell r="K13">
            <v>96.32986981958932</v>
          </cell>
          <cell r="L13">
            <v>-4249626.890000001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79609359.28</v>
          </cell>
          <cell r="H14">
            <v>5701216.320000008</v>
          </cell>
          <cell r="I14">
            <v>23.978870794078095</v>
          </cell>
          <cell r="J14">
            <v>-18074783.679999992</v>
          </cell>
          <cell r="K14">
            <v>93.71981456018082</v>
          </cell>
          <cell r="L14">
            <v>-5334640.719999999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11331215.37</v>
          </cell>
          <cell r="H15">
            <v>564046.3699999992</v>
          </cell>
          <cell r="I15">
            <v>19.11244137977769</v>
          </cell>
          <cell r="J15">
            <v>-2387153.630000001</v>
          </cell>
          <cell r="K15">
            <v>86.70963705234159</v>
          </cell>
          <cell r="L15">
            <v>-1736784.6300000008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8754313.62</v>
          </cell>
          <cell r="H16">
            <v>514279.3499999996</v>
          </cell>
          <cell r="I16">
            <v>23.781803022532795</v>
          </cell>
          <cell r="J16">
            <v>-1648211.6500000004</v>
          </cell>
          <cell r="K16">
            <v>105.58742534275183</v>
          </cell>
          <cell r="L16">
            <v>463256.6199999992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43018132.6</v>
          </cell>
          <cell r="H17">
            <v>5353392.1499999985</v>
          </cell>
          <cell r="I17">
            <v>49.961779192205285</v>
          </cell>
          <cell r="J17">
            <v>-5361582.8500000015</v>
          </cell>
          <cell r="K17">
            <v>112.7518896000476</v>
          </cell>
          <cell r="L17">
            <v>4865217.6000000015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3676258.16</v>
          </cell>
          <cell r="H18">
            <v>212948.66000000015</v>
          </cell>
          <cell r="I18">
            <v>17.33629613950536</v>
          </cell>
          <cell r="J18">
            <v>-1015391.3399999999</v>
          </cell>
          <cell r="K18">
            <v>92.59594656712547</v>
          </cell>
          <cell r="L18">
            <v>-293956.83999999985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2539594.29</v>
          </cell>
          <cell r="H19">
            <v>106302.37999999989</v>
          </cell>
          <cell r="I19">
            <v>15.860676846317496</v>
          </cell>
          <cell r="J19">
            <v>-563923.6200000001</v>
          </cell>
          <cell r="K19">
            <v>120.29897127947973</v>
          </cell>
          <cell r="L19">
            <v>428525.29000000004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20284514.13</v>
          </cell>
          <cell r="H20">
            <v>1952026.7099999972</v>
          </cell>
          <cell r="I20">
            <v>39.14485523921245</v>
          </cell>
          <cell r="J20">
            <v>-3034648.290000003</v>
          </cell>
          <cell r="K20">
            <v>121.34426542637513</v>
          </cell>
          <cell r="L20">
            <v>3568014.129999999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15339393.82</v>
          </cell>
          <cell r="H21">
            <v>1232304.3200000003</v>
          </cell>
          <cell r="I21">
            <v>35.155208718164516</v>
          </cell>
          <cell r="J21">
            <v>-2273020.6799999997</v>
          </cell>
          <cell r="K21">
            <v>110.76302289578044</v>
          </cell>
          <cell r="L21">
            <v>1490553.8200000003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21512801.96</v>
          </cell>
          <cell r="H22">
            <v>1001053.6000000015</v>
          </cell>
          <cell r="I22">
            <v>20.616968359899886</v>
          </cell>
          <cell r="J22">
            <v>-3854430.3999999985</v>
          </cell>
          <cell r="K22">
            <v>117.67049311244138</v>
          </cell>
          <cell r="L22">
            <v>3230561.960000001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10683013.64</v>
          </cell>
          <cell r="H23">
            <v>824551.3100000005</v>
          </cell>
          <cell r="I23">
            <v>33.71639549385621</v>
          </cell>
          <cell r="J23">
            <v>-1620998.6899999995</v>
          </cell>
          <cell r="K23">
            <v>118.97081014864372</v>
          </cell>
          <cell r="L23">
            <v>1703488.6400000006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6059567.88</v>
          </cell>
          <cell r="H24">
            <v>304561.6799999997</v>
          </cell>
          <cell r="I24">
            <v>20.08003222703443</v>
          </cell>
          <cell r="J24">
            <v>-1212177.3200000003</v>
          </cell>
          <cell r="K24">
            <v>120.79498094951227</v>
          </cell>
          <cell r="L24">
            <v>1043160.8799999999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24012770.61</v>
          </cell>
          <cell r="H25">
            <v>1621408.009999998</v>
          </cell>
          <cell r="I25">
            <v>45.47095919300237</v>
          </cell>
          <cell r="J25">
            <v>-1944401.990000002</v>
          </cell>
          <cell r="K25">
            <v>116.52317971129267</v>
          </cell>
          <cell r="L25">
            <v>3405050.6099999994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9629043.68</v>
          </cell>
          <cell r="H26">
            <v>703045.0099999998</v>
          </cell>
          <cell r="I26">
            <v>27.38466011891893</v>
          </cell>
          <cell r="J26">
            <v>-1864249.9900000002</v>
          </cell>
          <cell r="K26">
            <v>110.7982486844997</v>
          </cell>
          <cell r="L26">
            <v>938433.6799999997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6825150.2</v>
          </cell>
          <cell r="H27">
            <v>446888.4500000002</v>
          </cell>
          <cell r="I27">
            <v>27.989323197040793</v>
          </cell>
          <cell r="J27">
            <v>-1149750.5499999998</v>
          </cell>
          <cell r="K27">
            <v>128.03855442119124</v>
          </cell>
          <cell r="L27">
            <v>1494607.2000000002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14441336.62</v>
          </cell>
          <cell r="H28">
            <v>839511.9899999984</v>
          </cell>
          <cell r="I28">
            <v>23.80912782695672</v>
          </cell>
          <cell r="J28">
            <v>-2686497.0100000016</v>
          </cell>
          <cell r="K28">
            <v>109.18121156188545</v>
          </cell>
          <cell r="L28">
            <v>1214393.6199999992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26388227.92</v>
          </cell>
          <cell r="H29">
            <v>2320515.870000001</v>
          </cell>
          <cell r="I29">
            <v>39.51765578202958</v>
          </cell>
          <cell r="J29">
            <v>-3551583.129999999</v>
          </cell>
          <cell r="K29">
            <v>103.96229275927482</v>
          </cell>
          <cell r="L29">
            <v>1005728.9200000018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10416794.35</v>
          </cell>
          <cell r="H30">
            <v>695433.6699999999</v>
          </cell>
          <cell r="I30">
            <v>32.01270088677424</v>
          </cell>
          <cell r="J30">
            <v>-1476934.33</v>
          </cell>
          <cell r="K30">
            <v>125.90013180071442</v>
          </cell>
          <cell r="L30">
            <v>2142939.3499999996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11181471.88</v>
          </cell>
          <cell r="H31">
            <v>662001.1800000016</v>
          </cell>
          <cell r="I31">
            <v>19.50704948741051</v>
          </cell>
          <cell r="J31">
            <v>-2731649.8199999984</v>
          </cell>
          <cell r="K31">
            <v>94.96166346857277</v>
          </cell>
          <cell r="L31">
            <v>-593250.1199999992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4438535.14</v>
          </cell>
          <cell r="H32">
            <v>227828.56999999937</v>
          </cell>
          <cell r="I32">
            <v>20.910585872714684</v>
          </cell>
          <cell r="J32">
            <v>-861708.4300000006</v>
          </cell>
          <cell r="K32">
            <v>116.07691482896017</v>
          </cell>
          <cell r="L32">
            <v>614747.1399999997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8684191.62</v>
          </cell>
          <cell r="H33">
            <v>638973.7599999988</v>
          </cell>
          <cell r="I33">
            <v>28.570638550930656</v>
          </cell>
          <cell r="J33">
            <v>-1597496.2400000012</v>
          </cell>
          <cell r="K33">
            <v>110.7289527508665</v>
          </cell>
          <cell r="L33">
            <v>841444.6199999992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7138705.44</v>
          </cell>
          <cell r="H34">
            <v>513728.4500000002</v>
          </cell>
          <cell r="I34">
            <v>23.766065030382524</v>
          </cell>
          <cell r="J34">
            <v>-1647876.5499999998</v>
          </cell>
          <cell r="K34">
            <v>99.00101015984491</v>
          </cell>
          <cell r="L34">
            <v>-72034.55999999959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17612335.84</v>
          </cell>
          <cell r="H35">
            <v>734573.9100000001</v>
          </cell>
          <cell r="I35">
            <v>15.118945209268785</v>
          </cell>
          <cell r="J35">
            <v>-4124058.09</v>
          </cell>
          <cell r="K35">
            <v>97.10183048787171</v>
          </cell>
          <cell r="L35">
            <v>-525670.1600000001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1729384.88</v>
          </cell>
          <cell r="H36">
            <v>151994.7699999998</v>
          </cell>
          <cell r="I36">
            <v>28.463706589012965</v>
          </cell>
          <cell r="J36">
            <v>-382000.2300000002</v>
          </cell>
          <cell r="K36">
            <v>87.86073844512465</v>
          </cell>
          <cell r="L36">
            <v>-238940.1200000001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5121157.95</v>
          </cell>
          <cell r="H37">
            <v>340726.6400000006</v>
          </cell>
          <cell r="I37">
            <v>28.516626981968273</v>
          </cell>
          <cell r="J37">
            <v>-854108.3599999994</v>
          </cell>
          <cell r="K37">
            <v>105.72372688487349</v>
          </cell>
          <cell r="L37">
            <v>277251.9500000002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2678775.68</v>
          </cell>
          <cell r="H38">
            <v>183443.53000000026</v>
          </cell>
          <cell r="I38">
            <v>25.369671766134445</v>
          </cell>
          <cell r="J38">
            <v>-539638.4699999997</v>
          </cell>
          <cell r="K38">
            <v>119.70683802697317</v>
          </cell>
          <cell r="L38">
            <v>440995.68000000017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2000016.52</v>
          </cell>
          <cell r="H39">
            <v>65221.689999999944</v>
          </cell>
          <cell r="I39">
            <v>16.941314749107743</v>
          </cell>
          <cell r="J39">
            <v>-319764.31000000006</v>
          </cell>
          <cell r="K39">
            <v>137.74825612148194</v>
          </cell>
          <cell r="L39">
            <v>548080.52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2744755.78</v>
          </cell>
          <cell r="H40">
            <v>106875.13999999966</v>
          </cell>
          <cell r="I40">
            <v>18.83564412971942</v>
          </cell>
          <cell r="J40">
            <v>-460533.86000000034</v>
          </cell>
          <cell r="K40">
            <v>180.85565051230517</v>
          </cell>
          <cell r="L40">
            <v>1227105.7799999998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2193889.93</v>
          </cell>
          <cell r="H41">
            <v>172617.49000000022</v>
          </cell>
          <cell r="I41">
            <v>36.91894695417472</v>
          </cell>
          <cell r="J41">
            <v>-294940.5099999998</v>
          </cell>
          <cell r="K41">
            <v>117.11164545312845</v>
          </cell>
          <cell r="L41">
            <v>320557.93000000017</v>
          </cell>
        </row>
        <row r="42">
          <cell r="B42">
            <v>5587168425</v>
          </cell>
          <cell r="C42">
            <v>1746649175</v>
          </cell>
          <cell r="D42">
            <v>416839993</v>
          </cell>
          <cell r="G42">
            <v>1798469237.3700001</v>
          </cell>
          <cell r="H42">
            <v>148312935.85999998</v>
          </cell>
          <cell r="I42">
            <v>35.58030379776923</v>
          </cell>
          <cell r="J42">
            <v>-265676071.40000007</v>
          </cell>
          <cell r="K42">
            <v>102.96682717466719</v>
          </cell>
          <cell r="L42">
            <v>51820062.370000124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310003680</v>
      </c>
      <c r="D10" s="33">
        <f>'[1]вспомогат'!D10</f>
        <v>61615940</v>
      </c>
      <c r="E10" s="33">
        <f>'[1]вспомогат'!G10</f>
        <v>469546613.67</v>
      </c>
      <c r="F10" s="33">
        <f>'[1]вспомогат'!H10</f>
        <v>35516491.900000036</v>
      </c>
      <c r="G10" s="34">
        <f>'[1]вспомогат'!I10</f>
        <v>57.64172696221146</v>
      </c>
      <c r="H10" s="35">
        <f>'[1]вспомогат'!J10</f>
        <v>-26099448.099999964</v>
      </c>
      <c r="I10" s="36">
        <f>'[1]вспомогат'!K10</f>
        <v>151.46485153660112</v>
      </c>
      <c r="J10" s="37">
        <f>'[1]вспомогат'!L10</f>
        <v>159542933.67000002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778273295.63</v>
      </c>
      <c r="F12" s="38">
        <f>'[1]вспомогат'!H11</f>
        <v>69166991.14999998</v>
      </c>
      <c r="G12" s="39">
        <f>'[1]вспомогат'!I11</f>
        <v>32.00915896522201</v>
      </c>
      <c r="H12" s="35">
        <f>'[1]вспомогат'!J11</f>
        <v>-146918008.85000002</v>
      </c>
      <c r="I12" s="36">
        <f>'[1]вспомогат'!K11</f>
        <v>85.70489498560157</v>
      </c>
      <c r="J12" s="37">
        <f>'[1]вспомогат'!L11</f>
        <v>-129811704.37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59064705.17</v>
      </c>
      <c r="F13" s="38">
        <f>'[1]вспомогат'!H12</f>
        <v>3526029.3800000027</v>
      </c>
      <c r="G13" s="39">
        <f>'[1]вспомогат'!I12</f>
        <v>22.706592887383277</v>
      </c>
      <c r="H13" s="35">
        <f>'[1]вспомогат'!J12</f>
        <v>-12002629.619999997</v>
      </c>
      <c r="I13" s="36">
        <f>'[1]вспомогат'!K12</f>
        <v>107.01080764728974</v>
      </c>
      <c r="J13" s="37">
        <f>'[1]вспомогат'!L12</f>
        <v>3869621.170000002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111539914.11</v>
      </c>
      <c r="F14" s="38">
        <f>'[1]вспомогат'!H13</f>
        <v>11911952.450000003</v>
      </c>
      <c r="G14" s="39">
        <f>'[1]вспомогат'!I13</f>
        <v>42.71751025778393</v>
      </c>
      <c r="H14" s="35">
        <f>'[1]вспомогат'!J13</f>
        <v>-15973456.549999997</v>
      </c>
      <c r="I14" s="36">
        <f>'[1]вспомогат'!K13</f>
        <v>96.32986981958932</v>
      </c>
      <c r="J14" s="37">
        <f>'[1]вспомогат'!L13</f>
        <v>-4249626.890000001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79609359.28</v>
      </c>
      <c r="F15" s="38">
        <f>'[1]вспомогат'!H14</f>
        <v>5701216.320000008</v>
      </c>
      <c r="G15" s="39">
        <f>'[1]вспомогат'!I14</f>
        <v>23.978870794078095</v>
      </c>
      <c r="H15" s="35">
        <f>'[1]вспомогат'!J14</f>
        <v>-18074783.679999992</v>
      </c>
      <c r="I15" s="36">
        <f>'[1]вспомогат'!K14</f>
        <v>93.71981456018082</v>
      </c>
      <c r="J15" s="37">
        <f>'[1]вспомогат'!L14</f>
        <v>-5334640.719999999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11331215.37</v>
      </c>
      <c r="F16" s="38">
        <f>'[1]вспомогат'!H15</f>
        <v>564046.3699999992</v>
      </c>
      <c r="G16" s="39">
        <f>'[1]вспомогат'!I15</f>
        <v>19.11244137977769</v>
      </c>
      <c r="H16" s="35">
        <f>'[1]вспомогат'!J15</f>
        <v>-2387153.630000001</v>
      </c>
      <c r="I16" s="36">
        <f>'[1]вспомогат'!K15</f>
        <v>86.70963705234159</v>
      </c>
      <c r="J16" s="37">
        <f>'[1]вспомогат'!L15</f>
        <v>-1736784.6300000008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1039818489.56</v>
      </c>
      <c r="F17" s="41">
        <f>SUM(F12:F16)</f>
        <v>90870235.66999999</v>
      </c>
      <c r="G17" s="42">
        <f>F17/D17*100</f>
        <v>31.747692587739706</v>
      </c>
      <c r="H17" s="41">
        <f>SUM(H12:H16)</f>
        <v>-195356032.33000004</v>
      </c>
      <c r="I17" s="43">
        <f>E17/C17*100</f>
        <v>88.33869015328482</v>
      </c>
      <c r="J17" s="41">
        <f>SUM(J12:J16)</f>
        <v>-137263135.44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8754313.62</v>
      </c>
      <c r="F18" s="45">
        <f>'[1]вспомогат'!H16</f>
        <v>514279.3499999996</v>
      </c>
      <c r="G18" s="46">
        <f>'[1]вспомогат'!I16</f>
        <v>23.781803022532795</v>
      </c>
      <c r="H18" s="47">
        <f>'[1]вспомогат'!J16</f>
        <v>-1648211.6500000004</v>
      </c>
      <c r="I18" s="48">
        <f>'[1]вспомогат'!K16</f>
        <v>105.58742534275183</v>
      </c>
      <c r="J18" s="49">
        <f>'[1]вспомогат'!L16</f>
        <v>463256.6199999992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43018132.6</v>
      </c>
      <c r="F19" s="38">
        <f>'[1]вспомогат'!H17</f>
        <v>5353392.1499999985</v>
      </c>
      <c r="G19" s="39">
        <f>'[1]вспомогат'!I17</f>
        <v>49.961779192205285</v>
      </c>
      <c r="H19" s="35">
        <f>'[1]вспомогат'!J17</f>
        <v>-5361582.8500000015</v>
      </c>
      <c r="I19" s="36">
        <f>'[1]вспомогат'!K17</f>
        <v>112.7518896000476</v>
      </c>
      <c r="J19" s="37">
        <f>'[1]вспомогат'!L17</f>
        <v>4865217.6000000015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3676258.16</v>
      </c>
      <c r="F20" s="38">
        <f>'[1]вспомогат'!H18</f>
        <v>212948.66000000015</v>
      </c>
      <c r="G20" s="39">
        <f>'[1]вспомогат'!I18</f>
        <v>17.33629613950536</v>
      </c>
      <c r="H20" s="35">
        <f>'[1]вспомогат'!J18</f>
        <v>-1015391.3399999999</v>
      </c>
      <c r="I20" s="36">
        <f>'[1]вспомогат'!K18</f>
        <v>92.59594656712547</v>
      </c>
      <c r="J20" s="37">
        <f>'[1]вспомогат'!L18</f>
        <v>-293956.83999999985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2539594.29</v>
      </c>
      <c r="F21" s="38">
        <f>'[1]вспомогат'!H19</f>
        <v>106302.37999999989</v>
      </c>
      <c r="G21" s="39">
        <f>'[1]вспомогат'!I19</f>
        <v>15.860676846317496</v>
      </c>
      <c r="H21" s="35">
        <f>'[1]вспомогат'!J19</f>
        <v>-563923.6200000001</v>
      </c>
      <c r="I21" s="36">
        <f>'[1]вспомогат'!K19</f>
        <v>120.29897127947973</v>
      </c>
      <c r="J21" s="37">
        <f>'[1]вспомогат'!L19</f>
        <v>428525.29000000004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20284514.13</v>
      </c>
      <c r="F22" s="38">
        <f>'[1]вспомогат'!H20</f>
        <v>1952026.7099999972</v>
      </c>
      <c r="G22" s="39">
        <f>'[1]вспомогат'!I20</f>
        <v>39.14485523921245</v>
      </c>
      <c r="H22" s="35">
        <f>'[1]вспомогат'!J20</f>
        <v>-3034648.290000003</v>
      </c>
      <c r="I22" s="36">
        <f>'[1]вспомогат'!K20</f>
        <v>121.34426542637513</v>
      </c>
      <c r="J22" s="37">
        <f>'[1]вспомогат'!L20</f>
        <v>3568014.129999999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15339393.82</v>
      </c>
      <c r="F23" s="38">
        <f>'[1]вспомогат'!H21</f>
        <v>1232304.3200000003</v>
      </c>
      <c r="G23" s="39">
        <f>'[1]вспомогат'!I21</f>
        <v>35.155208718164516</v>
      </c>
      <c r="H23" s="35">
        <f>'[1]вспомогат'!J21</f>
        <v>-2273020.6799999997</v>
      </c>
      <c r="I23" s="36">
        <f>'[1]вспомогат'!K21</f>
        <v>110.76302289578044</v>
      </c>
      <c r="J23" s="37">
        <f>'[1]вспомогат'!L21</f>
        <v>1490553.8200000003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21512801.96</v>
      </c>
      <c r="F24" s="38">
        <f>'[1]вспомогат'!H22</f>
        <v>1001053.6000000015</v>
      </c>
      <c r="G24" s="39">
        <f>'[1]вспомогат'!I22</f>
        <v>20.616968359899886</v>
      </c>
      <c r="H24" s="35">
        <f>'[1]вспомогат'!J22</f>
        <v>-3854430.3999999985</v>
      </c>
      <c r="I24" s="36">
        <f>'[1]вспомогат'!K22</f>
        <v>117.67049311244138</v>
      </c>
      <c r="J24" s="37">
        <f>'[1]вспомогат'!L22</f>
        <v>3230561.960000001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10683013.64</v>
      </c>
      <c r="F25" s="38">
        <f>'[1]вспомогат'!H23</f>
        <v>824551.3100000005</v>
      </c>
      <c r="G25" s="39">
        <f>'[1]вспомогат'!I23</f>
        <v>33.71639549385621</v>
      </c>
      <c r="H25" s="35">
        <f>'[1]вспомогат'!J23</f>
        <v>-1620998.6899999995</v>
      </c>
      <c r="I25" s="36">
        <f>'[1]вспомогат'!K23</f>
        <v>118.97081014864372</v>
      </c>
      <c r="J25" s="37">
        <f>'[1]вспомогат'!L23</f>
        <v>1703488.6400000006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6059567.88</v>
      </c>
      <c r="F26" s="38">
        <f>'[1]вспомогат'!H24</f>
        <v>304561.6799999997</v>
      </c>
      <c r="G26" s="39">
        <f>'[1]вспомогат'!I24</f>
        <v>20.08003222703443</v>
      </c>
      <c r="H26" s="35">
        <f>'[1]вспомогат'!J24</f>
        <v>-1212177.3200000003</v>
      </c>
      <c r="I26" s="36">
        <f>'[1]вспомогат'!K24</f>
        <v>120.79498094951227</v>
      </c>
      <c r="J26" s="37">
        <f>'[1]вспомогат'!L24</f>
        <v>1043160.8799999999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24012770.61</v>
      </c>
      <c r="F27" s="38">
        <f>'[1]вспомогат'!H25</f>
        <v>1621408.009999998</v>
      </c>
      <c r="G27" s="39">
        <f>'[1]вспомогат'!I25</f>
        <v>45.47095919300237</v>
      </c>
      <c r="H27" s="35">
        <f>'[1]вспомогат'!J25</f>
        <v>-1944401.990000002</v>
      </c>
      <c r="I27" s="36">
        <f>'[1]вспомогат'!K25</f>
        <v>116.52317971129267</v>
      </c>
      <c r="J27" s="37">
        <f>'[1]вспомогат'!L25</f>
        <v>3405050.6099999994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9629043.68</v>
      </c>
      <c r="F28" s="38">
        <f>'[1]вспомогат'!H26</f>
        <v>703045.0099999998</v>
      </c>
      <c r="G28" s="39">
        <f>'[1]вспомогат'!I26</f>
        <v>27.38466011891893</v>
      </c>
      <c r="H28" s="35">
        <f>'[1]вспомогат'!J26</f>
        <v>-1864249.9900000002</v>
      </c>
      <c r="I28" s="36">
        <f>'[1]вспомогат'!K26</f>
        <v>110.7982486844997</v>
      </c>
      <c r="J28" s="37">
        <f>'[1]вспомогат'!L26</f>
        <v>938433.6799999997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6825150.2</v>
      </c>
      <c r="F29" s="38">
        <f>'[1]вспомогат'!H27</f>
        <v>446888.4500000002</v>
      </c>
      <c r="G29" s="39">
        <f>'[1]вспомогат'!I27</f>
        <v>27.989323197040793</v>
      </c>
      <c r="H29" s="35">
        <f>'[1]вспомогат'!J27</f>
        <v>-1149750.5499999998</v>
      </c>
      <c r="I29" s="36">
        <f>'[1]вспомогат'!K27</f>
        <v>128.03855442119124</v>
      </c>
      <c r="J29" s="37">
        <f>'[1]вспомогат'!L27</f>
        <v>1494607.2000000002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14441336.62</v>
      </c>
      <c r="F30" s="38">
        <f>'[1]вспомогат'!H28</f>
        <v>839511.9899999984</v>
      </c>
      <c r="G30" s="39">
        <f>'[1]вспомогат'!I28</f>
        <v>23.80912782695672</v>
      </c>
      <c r="H30" s="35">
        <f>'[1]вспомогат'!J28</f>
        <v>-2686497.0100000016</v>
      </c>
      <c r="I30" s="36">
        <f>'[1]вспомогат'!K28</f>
        <v>109.18121156188545</v>
      </c>
      <c r="J30" s="37">
        <f>'[1]вспомогат'!L28</f>
        <v>1214393.6199999992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26388227.92</v>
      </c>
      <c r="F31" s="38">
        <f>'[1]вспомогат'!H29</f>
        <v>2320515.870000001</v>
      </c>
      <c r="G31" s="39">
        <f>'[1]вспомогат'!I29</f>
        <v>39.51765578202958</v>
      </c>
      <c r="H31" s="35">
        <f>'[1]вспомогат'!J29</f>
        <v>-3551583.129999999</v>
      </c>
      <c r="I31" s="36">
        <f>'[1]вспомогат'!K29</f>
        <v>103.96229275927482</v>
      </c>
      <c r="J31" s="37">
        <f>'[1]вспомогат'!L29</f>
        <v>1005728.9200000018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10416794.35</v>
      </c>
      <c r="F32" s="38">
        <f>'[1]вспомогат'!H30</f>
        <v>695433.6699999999</v>
      </c>
      <c r="G32" s="39">
        <f>'[1]вспомогат'!I30</f>
        <v>32.01270088677424</v>
      </c>
      <c r="H32" s="35">
        <f>'[1]вспомогат'!J30</f>
        <v>-1476934.33</v>
      </c>
      <c r="I32" s="36">
        <f>'[1]вспомогат'!K30</f>
        <v>125.90013180071442</v>
      </c>
      <c r="J32" s="37">
        <f>'[1]вспомогат'!L30</f>
        <v>2142939.3499999996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11181471.88</v>
      </c>
      <c r="F33" s="38">
        <f>'[1]вспомогат'!H31</f>
        <v>662001.1800000016</v>
      </c>
      <c r="G33" s="39">
        <f>'[1]вспомогат'!I31</f>
        <v>19.50704948741051</v>
      </c>
      <c r="H33" s="35">
        <f>'[1]вспомогат'!J31</f>
        <v>-2731649.8199999984</v>
      </c>
      <c r="I33" s="36">
        <f>'[1]вспомогат'!K31</f>
        <v>94.96166346857277</v>
      </c>
      <c r="J33" s="37">
        <f>'[1]вспомогат'!L31</f>
        <v>-593250.1199999992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4438535.14</v>
      </c>
      <c r="F34" s="38">
        <f>'[1]вспомогат'!H32</f>
        <v>227828.56999999937</v>
      </c>
      <c r="G34" s="39">
        <f>'[1]вспомогат'!I32</f>
        <v>20.910585872714684</v>
      </c>
      <c r="H34" s="35">
        <f>'[1]вспомогат'!J32</f>
        <v>-861708.4300000006</v>
      </c>
      <c r="I34" s="36">
        <f>'[1]вспомогат'!K32</f>
        <v>116.07691482896017</v>
      </c>
      <c r="J34" s="37">
        <f>'[1]вспомогат'!L32</f>
        <v>614747.1399999997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8684191.62</v>
      </c>
      <c r="F35" s="38">
        <f>'[1]вспомогат'!H33</f>
        <v>638973.7599999988</v>
      </c>
      <c r="G35" s="39">
        <f>'[1]вспомогат'!I33</f>
        <v>28.570638550930656</v>
      </c>
      <c r="H35" s="35">
        <f>'[1]вспомогат'!J33</f>
        <v>-1597496.2400000012</v>
      </c>
      <c r="I35" s="36">
        <f>'[1]вспомогат'!K33</f>
        <v>110.7289527508665</v>
      </c>
      <c r="J35" s="37">
        <f>'[1]вспомогат'!L33</f>
        <v>841444.6199999992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7138705.44</v>
      </c>
      <c r="F36" s="38">
        <f>'[1]вспомогат'!H34</f>
        <v>513728.4500000002</v>
      </c>
      <c r="G36" s="39">
        <f>'[1]вспомогат'!I34</f>
        <v>23.766065030382524</v>
      </c>
      <c r="H36" s="35">
        <f>'[1]вспомогат'!J34</f>
        <v>-1647876.5499999998</v>
      </c>
      <c r="I36" s="36">
        <f>'[1]вспомогат'!K34</f>
        <v>99.00101015984491</v>
      </c>
      <c r="J36" s="37">
        <f>'[1]вспомогат'!L34</f>
        <v>-72034.55999999959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17612335.84</v>
      </c>
      <c r="F37" s="38">
        <f>'[1]вспомогат'!H35</f>
        <v>734573.9100000001</v>
      </c>
      <c r="G37" s="39">
        <f>'[1]вспомогат'!I35</f>
        <v>15.118945209268785</v>
      </c>
      <c r="H37" s="35">
        <f>'[1]вспомогат'!J35</f>
        <v>-4124058.09</v>
      </c>
      <c r="I37" s="36">
        <f>'[1]вспомогат'!K35</f>
        <v>97.10183048787171</v>
      </c>
      <c r="J37" s="37">
        <f>'[1]вспомогат'!L35</f>
        <v>-525670.1600000001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272636153.4</v>
      </c>
      <c r="F38" s="41">
        <f>SUM(F18:F37)</f>
        <v>20905329.029999994</v>
      </c>
      <c r="G38" s="42">
        <f>F38/D38*100</f>
        <v>32.0998598253967</v>
      </c>
      <c r="H38" s="41">
        <f>SUM(H18:H37)</f>
        <v>-44220590.97000001</v>
      </c>
      <c r="I38" s="43">
        <f>E38/C38*100</f>
        <v>110.97615057370582</v>
      </c>
      <c r="J38" s="41">
        <f>SUM(J18:J37)</f>
        <v>26965212.400000006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1729384.88</v>
      </c>
      <c r="F39" s="38">
        <f>'[1]вспомогат'!H36</f>
        <v>151994.7699999998</v>
      </c>
      <c r="G39" s="39">
        <f>'[1]вспомогат'!I36</f>
        <v>28.463706589012965</v>
      </c>
      <c r="H39" s="35">
        <f>'[1]вспомогат'!J36</f>
        <v>-382000.2300000002</v>
      </c>
      <c r="I39" s="36">
        <f>'[1]вспомогат'!K36</f>
        <v>87.86073844512465</v>
      </c>
      <c r="J39" s="37">
        <f>'[1]вспомогат'!L36</f>
        <v>-238940.1200000001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5121157.95</v>
      </c>
      <c r="F40" s="38">
        <f>'[1]вспомогат'!H37</f>
        <v>340726.6400000006</v>
      </c>
      <c r="G40" s="39">
        <f>'[1]вспомогат'!I37</f>
        <v>28.516626981968273</v>
      </c>
      <c r="H40" s="35">
        <f>'[1]вспомогат'!J37</f>
        <v>-854108.3599999994</v>
      </c>
      <c r="I40" s="36">
        <f>'[1]вспомогат'!K37</f>
        <v>105.72372688487349</v>
      </c>
      <c r="J40" s="37">
        <f>'[1]вспомогат'!L37</f>
        <v>277251.9500000002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2678775.68</v>
      </c>
      <c r="F41" s="38">
        <f>'[1]вспомогат'!H38</f>
        <v>183443.53000000026</v>
      </c>
      <c r="G41" s="39">
        <f>'[1]вспомогат'!I38</f>
        <v>25.369671766134445</v>
      </c>
      <c r="H41" s="35">
        <f>'[1]вспомогат'!J38</f>
        <v>-539638.4699999997</v>
      </c>
      <c r="I41" s="36">
        <f>'[1]вспомогат'!K38</f>
        <v>119.70683802697317</v>
      </c>
      <c r="J41" s="37">
        <f>'[1]вспомогат'!L38</f>
        <v>440995.68000000017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2000016.52</v>
      </c>
      <c r="F42" s="38">
        <f>'[1]вспомогат'!H39</f>
        <v>65221.689999999944</v>
      </c>
      <c r="G42" s="39">
        <f>'[1]вспомогат'!I39</f>
        <v>16.941314749107743</v>
      </c>
      <c r="H42" s="35">
        <f>'[1]вспомогат'!J39</f>
        <v>-319764.31000000006</v>
      </c>
      <c r="I42" s="36">
        <f>'[1]вспомогат'!K39</f>
        <v>137.74825612148194</v>
      </c>
      <c r="J42" s="37">
        <f>'[1]вспомогат'!L39</f>
        <v>548080.52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2744755.78</v>
      </c>
      <c r="F43" s="38">
        <f>'[1]вспомогат'!H40</f>
        <v>106875.13999999966</v>
      </c>
      <c r="G43" s="39">
        <f>'[1]вспомогат'!I40</f>
        <v>18.83564412971942</v>
      </c>
      <c r="H43" s="35">
        <f>'[1]вспомогат'!J40</f>
        <v>-460533.86000000034</v>
      </c>
      <c r="I43" s="36">
        <f>'[1]вспомогат'!K40</f>
        <v>180.85565051230517</v>
      </c>
      <c r="J43" s="37">
        <f>'[1]вспомогат'!L40</f>
        <v>1227105.7799999998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2193889.93</v>
      </c>
      <c r="F44" s="38">
        <f>'[1]вспомогат'!H41</f>
        <v>172617.49000000022</v>
      </c>
      <c r="G44" s="39">
        <f>'[1]вспомогат'!I41</f>
        <v>36.91894695417472</v>
      </c>
      <c r="H44" s="35">
        <f>'[1]вспомогат'!J41</f>
        <v>-294940.5099999998</v>
      </c>
      <c r="I44" s="36">
        <f>'[1]вспомогат'!K41</f>
        <v>117.11164545312845</v>
      </c>
      <c r="J44" s="37">
        <f>'[1]вспомогат'!L41</f>
        <v>320557.93000000017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16467980.739999998</v>
      </c>
      <c r="F45" s="41">
        <f>SUM(F39:F44)</f>
        <v>1020879.2600000005</v>
      </c>
      <c r="G45" s="42">
        <f>F45/D45*100</f>
        <v>26.36660265789227</v>
      </c>
      <c r="H45" s="41">
        <f>SUM(H39:H44)</f>
        <v>-2850985.7399999993</v>
      </c>
      <c r="I45" s="43">
        <f>E45/C45*100</f>
        <v>118.53498092446884</v>
      </c>
      <c r="J45" s="41">
        <f>SUM(J39:J44)</f>
        <v>2575051.74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1746649175</v>
      </c>
      <c r="D46" s="53">
        <f>'[1]вспомогат'!D42</f>
        <v>416839993</v>
      </c>
      <c r="E46" s="53">
        <f>'[1]вспомогат'!G42</f>
        <v>1798469237.3700001</v>
      </c>
      <c r="F46" s="53">
        <f>'[1]вспомогат'!H42</f>
        <v>148312935.85999998</v>
      </c>
      <c r="G46" s="54">
        <f>'[1]вспомогат'!I42</f>
        <v>35.58030379776923</v>
      </c>
      <c r="H46" s="53">
        <f>'[1]вспомогат'!J42</f>
        <v>-265676071.40000007</v>
      </c>
      <c r="I46" s="54">
        <f>'[1]вспомогат'!K42</f>
        <v>102.96682717466719</v>
      </c>
      <c r="J46" s="53">
        <f>'[1]вспомогат'!L42</f>
        <v>51820062.370000124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08.04.2016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2016-04-11T04:49:52Z</dcterms:created>
  <dcterms:modified xsi:type="dcterms:W3CDTF">2016-04-11T04:50:38Z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