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<sst xmlns="http://schemas.openxmlformats.org/spreadsheetml/2006/main" count="54" uniqueCount="49">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</sst>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07.04.2016</v>
          </cell>
        </row>
        <row r="6">
          <cell r="G6" t="str">
            <v>Фактично надійшло на 07.04.2016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310003680</v>
          </cell>
          <cell r="D10">
            <v>61615940</v>
          </cell>
          <cell r="G10">
            <v>463942521.05</v>
          </cell>
          <cell r="H10">
            <v>29912399.28000003</v>
          </cell>
          <cell r="I10">
            <v>48.54652753816631</v>
          </cell>
          <cell r="J10">
            <v>-31703540.71999997</v>
          </cell>
          <cell r="K10">
            <v>149.657101183444</v>
          </cell>
          <cell r="L10">
            <v>153938841.05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773355793.47</v>
          </cell>
          <cell r="H11">
            <v>64249488.99000001</v>
          </cell>
          <cell r="I11">
            <v>29.73343313510887</v>
          </cell>
          <cell r="J11">
            <v>-151835511.01</v>
          </cell>
          <cell r="K11">
            <v>85.16337055121492</v>
          </cell>
          <cell r="L11">
            <v>-134729206.52999997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58752661.82</v>
          </cell>
          <cell r="H12">
            <v>3213986.030000001</v>
          </cell>
          <cell r="I12">
            <v>20.697125424674475</v>
          </cell>
          <cell r="J12">
            <v>-12314672.969999999</v>
          </cell>
          <cell r="K12">
            <v>106.44546137478474</v>
          </cell>
          <cell r="L12">
            <v>3557577.8200000003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111328095.54</v>
          </cell>
          <cell r="H13">
            <v>11700133.88000001</v>
          </cell>
          <cell r="I13">
            <v>41.957906660074485</v>
          </cell>
          <cell r="J13">
            <v>-16185275.11999999</v>
          </cell>
          <cell r="K13">
            <v>96.14693570639511</v>
          </cell>
          <cell r="L13">
            <v>-4461445.459999993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78499485.36</v>
          </cell>
          <cell r="H14">
            <v>4591342.400000006</v>
          </cell>
          <cell r="I14">
            <v>19.31082772543744</v>
          </cell>
          <cell r="J14">
            <v>-19184657.599999994</v>
          </cell>
          <cell r="K14">
            <v>92.4132197212281</v>
          </cell>
          <cell r="L14">
            <v>-6444514.640000001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11274476.92</v>
          </cell>
          <cell r="H15">
            <v>507307.9199999999</v>
          </cell>
          <cell r="I15">
            <v>17.189886148007588</v>
          </cell>
          <cell r="J15">
            <v>-2443892.08</v>
          </cell>
          <cell r="K15">
            <v>86.27545852464034</v>
          </cell>
          <cell r="L15">
            <v>-1793523.08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8627412.5</v>
          </cell>
          <cell r="H16">
            <v>387378.23000000045</v>
          </cell>
          <cell r="I16">
            <v>17.913518715222416</v>
          </cell>
          <cell r="J16">
            <v>-1775112.7699999996</v>
          </cell>
          <cell r="K16">
            <v>104.05684703409952</v>
          </cell>
          <cell r="L16">
            <v>336355.5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42806643.55</v>
          </cell>
          <cell r="H17">
            <v>5141903.099999994</v>
          </cell>
          <cell r="I17">
            <v>47.98800837146138</v>
          </cell>
          <cell r="J17">
            <v>-5573071.900000006</v>
          </cell>
          <cell r="K17">
            <v>112.19757009392335</v>
          </cell>
          <cell r="L17">
            <v>4653728.549999997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3663938.6</v>
          </cell>
          <cell r="H18">
            <v>200629.1000000001</v>
          </cell>
          <cell r="I18">
            <v>16.333352329159688</v>
          </cell>
          <cell r="J18">
            <v>-1027710.8999999999</v>
          </cell>
          <cell r="K18">
            <v>92.28564699896606</v>
          </cell>
          <cell r="L18">
            <v>-306276.3999999999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2522858.64</v>
          </cell>
          <cell r="H19">
            <v>89566.72999999998</v>
          </cell>
          <cell r="I19">
            <v>13.363660914378132</v>
          </cell>
          <cell r="J19">
            <v>-580659.27</v>
          </cell>
          <cell r="K19">
            <v>119.50621415027175</v>
          </cell>
          <cell r="L19">
            <v>411789.64000000013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20019703.01</v>
          </cell>
          <cell r="H20">
            <v>1687215.5899999999</v>
          </cell>
          <cell r="I20">
            <v>33.83448069104163</v>
          </cell>
          <cell r="J20">
            <v>-3299459.41</v>
          </cell>
          <cell r="K20">
            <v>119.7601352555858</v>
          </cell>
          <cell r="L20">
            <v>3303203.0100000016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15202704.01</v>
          </cell>
          <cell r="H21">
            <v>1095614.5099999998</v>
          </cell>
          <cell r="I21">
            <v>31.255718371335035</v>
          </cell>
          <cell r="J21">
            <v>-2409710.49</v>
          </cell>
          <cell r="K21">
            <v>109.77601019291146</v>
          </cell>
          <cell r="L21">
            <v>1353864.0099999998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21263569.11</v>
          </cell>
          <cell r="H22">
            <v>751820.75</v>
          </cell>
          <cell r="I22">
            <v>15.48395072458276</v>
          </cell>
          <cell r="J22">
            <v>-4103663.25</v>
          </cell>
          <cell r="K22">
            <v>116.30724194628228</v>
          </cell>
          <cell r="L22">
            <v>2981329.1099999994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10660142.04</v>
          </cell>
          <cell r="H23">
            <v>801679.709999999</v>
          </cell>
          <cell r="I23">
            <v>32.78116211077259</v>
          </cell>
          <cell r="J23">
            <v>-1643870.290000001</v>
          </cell>
          <cell r="K23">
            <v>118.71610179825768</v>
          </cell>
          <cell r="L23">
            <v>1680617.039999999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6021636.24</v>
          </cell>
          <cell r="H24">
            <v>266630.04000000004</v>
          </cell>
          <cell r="I24">
            <v>17.579164246452425</v>
          </cell>
          <cell r="J24">
            <v>-1250108.96</v>
          </cell>
          <cell r="K24">
            <v>120.03882938525523</v>
          </cell>
          <cell r="L24">
            <v>1005229.2400000002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23838416.78</v>
          </cell>
          <cell r="H25">
            <v>1447054.1799999997</v>
          </cell>
          <cell r="I25">
            <v>40.58135963497774</v>
          </cell>
          <cell r="J25">
            <v>-2118755.8200000003</v>
          </cell>
          <cell r="K25">
            <v>115.67711896318467</v>
          </cell>
          <cell r="L25">
            <v>3230696.780000001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9461305.55</v>
          </cell>
          <cell r="H26">
            <v>535306.8800000008</v>
          </cell>
          <cell r="I26">
            <v>20.851007772772544</v>
          </cell>
          <cell r="J26">
            <v>-2031988.1199999992</v>
          </cell>
          <cell r="K26">
            <v>108.86814101656847</v>
          </cell>
          <cell r="L26">
            <v>770695.5500000007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6812135.61</v>
          </cell>
          <cell r="H27">
            <v>433873.86000000034</v>
          </cell>
          <cell r="I27">
            <v>27.174199051883384</v>
          </cell>
          <cell r="J27">
            <v>-1162765.1399999997</v>
          </cell>
          <cell r="K27">
            <v>127.79440312178328</v>
          </cell>
          <cell r="L27">
            <v>1481592.6100000003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14332640.28</v>
          </cell>
          <cell r="H28">
            <v>730815.6499999985</v>
          </cell>
          <cell r="I28">
            <v>20.726426109519245</v>
          </cell>
          <cell r="J28">
            <v>-2795193.3500000015</v>
          </cell>
          <cell r="K28">
            <v>108.35943180521757</v>
          </cell>
          <cell r="L28">
            <v>1105697.2799999993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26334761.45</v>
          </cell>
          <cell r="H29">
            <v>2267049.3999999985</v>
          </cell>
          <cell r="I29">
            <v>38.607138605803456</v>
          </cell>
          <cell r="J29">
            <v>-3605049.6000000015</v>
          </cell>
          <cell r="K29">
            <v>103.75164970951047</v>
          </cell>
          <cell r="L29">
            <v>952262.4499999993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10307311.36</v>
          </cell>
          <cell r="H30">
            <v>585950.6799999997</v>
          </cell>
          <cell r="I30">
            <v>26.97290146052601</v>
          </cell>
          <cell r="J30">
            <v>-1586417.3200000003</v>
          </cell>
          <cell r="K30">
            <v>124.57689142485575</v>
          </cell>
          <cell r="L30">
            <v>2033456.3599999994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11013080.72</v>
          </cell>
          <cell r="H31">
            <v>493610.0200000014</v>
          </cell>
          <cell r="I31">
            <v>14.545102604834776</v>
          </cell>
          <cell r="J31">
            <v>-2900040.9799999986</v>
          </cell>
          <cell r="K31">
            <v>93.53155615903289</v>
          </cell>
          <cell r="L31">
            <v>-761641.2799999993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4426634.35</v>
          </cell>
          <cell r="H32">
            <v>215927.77999999933</v>
          </cell>
          <cell r="I32">
            <v>19.818306308092275</v>
          </cell>
          <cell r="J32">
            <v>-873609.2200000007</v>
          </cell>
          <cell r="K32">
            <v>115.76568444694108</v>
          </cell>
          <cell r="L32">
            <v>602846.3499999996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8615789.23</v>
          </cell>
          <cell r="H33">
            <v>570571.3700000001</v>
          </cell>
          <cell r="I33">
            <v>25.51214056079447</v>
          </cell>
          <cell r="J33">
            <v>-1665898.63</v>
          </cell>
          <cell r="K33">
            <v>109.85677888117517</v>
          </cell>
          <cell r="L33">
            <v>773042.2300000004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7107240.5</v>
          </cell>
          <cell r="H34">
            <v>482263.5099999998</v>
          </cell>
          <cell r="I34">
            <v>22.310436458094784</v>
          </cell>
          <cell r="J34">
            <v>-1679341.4900000002</v>
          </cell>
          <cell r="K34">
            <v>98.56464801116113</v>
          </cell>
          <cell r="L34">
            <v>-103499.5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17502961.76</v>
          </cell>
          <cell r="H35">
            <v>625199.8300000019</v>
          </cell>
          <cell r="I35">
            <v>12.867816084856848</v>
          </cell>
          <cell r="J35">
            <v>-4233432.169999998</v>
          </cell>
          <cell r="K35">
            <v>96.49881999156909</v>
          </cell>
          <cell r="L35">
            <v>-635044.2399999984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1685015.08</v>
          </cell>
          <cell r="H36">
            <v>107624.96999999997</v>
          </cell>
          <cell r="I36">
            <v>20.154677478253536</v>
          </cell>
          <cell r="J36">
            <v>-426370.03</v>
          </cell>
          <cell r="K36">
            <v>85.60654769918587</v>
          </cell>
          <cell r="L36">
            <v>-283309.9199999999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5104237.18</v>
          </cell>
          <cell r="H37">
            <v>323805.8700000001</v>
          </cell>
          <cell r="I37">
            <v>27.10046742855709</v>
          </cell>
          <cell r="J37">
            <v>-871029.1299999999</v>
          </cell>
          <cell r="K37">
            <v>105.37440610944968</v>
          </cell>
          <cell r="L37">
            <v>260331.1799999997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2638905.73</v>
          </cell>
          <cell r="H38">
            <v>143573.58000000007</v>
          </cell>
          <cell r="I38">
            <v>19.855781225365877</v>
          </cell>
          <cell r="J38">
            <v>-579508.4199999999</v>
          </cell>
          <cell r="K38">
            <v>117.92516377838751</v>
          </cell>
          <cell r="L38">
            <v>401125.73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1992877.83</v>
          </cell>
          <cell r="H39">
            <v>58083</v>
          </cell>
          <cell r="I39">
            <v>15.087042126207187</v>
          </cell>
          <cell r="J39">
            <v>-326903</v>
          </cell>
          <cell r="K39">
            <v>137.25658913340533</v>
          </cell>
          <cell r="L39">
            <v>540941.8300000001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2729605.41</v>
          </cell>
          <cell r="H40">
            <v>91724.77000000002</v>
          </cell>
          <cell r="I40">
            <v>16.16554725074858</v>
          </cell>
          <cell r="J40">
            <v>-475684.23</v>
          </cell>
          <cell r="K40">
            <v>179.85737225315458</v>
          </cell>
          <cell r="L40">
            <v>1211955.4100000001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2184576.2</v>
          </cell>
          <cell r="H41">
            <v>163303.76000000024</v>
          </cell>
          <cell r="I41">
            <v>34.92695237810074</v>
          </cell>
          <cell r="J41">
            <v>-304254.23999999976</v>
          </cell>
          <cell r="K41">
            <v>116.6144708999793</v>
          </cell>
          <cell r="L41">
            <v>311244.2000000002</v>
          </cell>
        </row>
        <row r="42">
          <cell r="B42">
            <v>5587168425</v>
          </cell>
          <cell r="C42">
            <v>1746649175</v>
          </cell>
          <cell r="D42">
            <v>416839993</v>
          </cell>
          <cell r="G42">
            <v>1784029136.8799994</v>
          </cell>
          <cell r="H42">
            <v>133872835.37000006</v>
          </cell>
          <cell r="I42">
            <v>32.11612072213044</v>
          </cell>
          <cell r="J42">
            <v>-279983408.58000004</v>
          </cell>
          <cell r="K42">
            <v>102.14009558502207</v>
          </cell>
          <cell r="L42">
            <v>37379961.8799994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310003680</v>
      </c>
      <c r="D10" s="33">
        <f>'[1]вспомогат'!D10</f>
        <v>61615940</v>
      </c>
      <c r="E10" s="33">
        <f>'[1]вспомогат'!G10</f>
        <v>463942521.05</v>
      </c>
      <c r="F10" s="33">
        <f>'[1]вспомогат'!H10</f>
        <v>29912399.28000003</v>
      </c>
      <c r="G10" s="34">
        <f>'[1]вспомогат'!I10</f>
        <v>48.54652753816631</v>
      </c>
      <c r="H10" s="35">
        <f>'[1]вспомогат'!J10</f>
        <v>-31703540.71999997</v>
      </c>
      <c r="I10" s="36">
        <f>'[1]вспомогат'!K10</f>
        <v>149.657101183444</v>
      </c>
      <c r="J10" s="37">
        <f>'[1]вспомогат'!L10</f>
        <v>153938841.05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773355793.47</v>
      </c>
      <c r="F12" s="38">
        <f>'[1]вспомогат'!H11</f>
        <v>64249488.99000001</v>
      </c>
      <c r="G12" s="39">
        <f>'[1]вспомогат'!I11</f>
        <v>29.73343313510887</v>
      </c>
      <c r="H12" s="35">
        <f>'[1]вспомогат'!J11</f>
        <v>-151835511.01</v>
      </c>
      <c r="I12" s="36">
        <f>'[1]вспомогат'!K11</f>
        <v>85.16337055121492</v>
      </c>
      <c r="J12" s="37">
        <f>'[1]вспомогат'!L11</f>
        <v>-134729206.52999997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58752661.82</v>
      </c>
      <c r="F13" s="38">
        <f>'[1]вспомогат'!H12</f>
        <v>3213986.030000001</v>
      </c>
      <c r="G13" s="39">
        <f>'[1]вспомогат'!I12</f>
        <v>20.697125424674475</v>
      </c>
      <c r="H13" s="35">
        <f>'[1]вспомогат'!J12</f>
        <v>-12314672.969999999</v>
      </c>
      <c r="I13" s="36">
        <f>'[1]вспомогат'!K12</f>
        <v>106.44546137478474</v>
      </c>
      <c r="J13" s="37">
        <f>'[1]вспомогат'!L12</f>
        <v>3557577.8200000003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111328095.54</v>
      </c>
      <c r="F14" s="38">
        <f>'[1]вспомогат'!H13</f>
        <v>11700133.88000001</v>
      </c>
      <c r="G14" s="39">
        <f>'[1]вспомогат'!I13</f>
        <v>41.957906660074485</v>
      </c>
      <c r="H14" s="35">
        <f>'[1]вспомогат'!J13</f>
        <v>-16185275.11999999</v>
      </c>
      <c r="I14" s="36">
        <f>'[1]вспомогат'!K13</f>
        <v>96.14693570639511</v>
      </c>
      <c r="J14" s="37">
        <f>'[1]вспомогат'!L13</f>
        <v>-4461445.459999993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78499485.36</v>
      </c>
      <c r="F15" s="38">
        <f>'[1]вспомогат'!H14</f>
        <v>4591342.400000006</v>
      </c>
      <c r="G15" s="39">
        <f>'[1]вспомогат'!I14</f>
        <v>19.31082772543744</v>
      </c>
      <c r="H15" s="35">
        <f>'[1]вспомогат'!J14</f>
        <v>-19184657.599999994</v>
      </c>
      <c r="I15" s="36">
        <f>'[1]вспомогат'!K14</f>
        <v>92.4132197212281</v>
      </c>
      <c r="J15" s="37">
        <f>'[1]вспомогат'!L14</f>
        <v>-6444514.640000001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11274476.92</v>
      </c>
      <c r="F16" s="38">
        <f>'[1]вспомогат'!H15</f>
        <v>507307.9199999999</v>
      </c>
      <c r="G16" s="39">
        <f>'[1]вспомогат'!I15</f>
        <v>17.189886148007588</v>
      </c>
      <c r="H16" s="35">
        <f>'[1]вспомогат'!J15</f>
        <v>-2443892.08</v>
      </c>
      <c r="I16" s="36">
        <f>'[1]вспомогат'!K15</f>
        <v>86.27545852464034</v>
      </c>
      <c r="J16" s="37">
        <f>'[1]вспомогат'!L15</f>
        <v>-1793523.08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1033210513.11</v>
      </c>
      <c r="F17" s="41">
        <f>SUM(F12:F16)</f>
        <v>84262259.22000003</v>
      </c>
      <c r="G17" s="42">
        <f>F17/D17*100</f>
        <v>29.439037796489043</v>
      </c>
      <c r="H17" s="41">
        <f>SUM(H12:H16)</f>
        <v>-201964008.77999997</v>
      </c>
      <c r="I17" s="43">
        <f>E17/C17*100</f>
        <v>87.77730372861781</v>
      </c>
      <c r="J17" s="41">
        <f>SUM(J12:J16)</f>
        <v>-143871111.88999996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8627412.5</v>
      </c>
      <c r="F18" s="45">
        <f>'[1]вспомогат'!H16</f>
        <v>387378.23000000045</v>
      </c>
      <c r="G18" s="46">
        <f>'[1]вспомогат'!I16</f>
        <v>17.913518715222416</v>
      </c>
      <c r="H18" s="47">
        <f>'[1]вспомогат'!J16</f>
        <v>-1775112.7699999996</v>
      </c>
      <c r="I18" s="48">
        <f>'[1]вспомогат'!K16</f>
        <v>104.05684703409952</v>
      </c>
      <c r="J18" s="49">
        <f>'[1]вспомогат'!L16</f>
        <v>336355.5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42806643.55</v>
      </c>
      <c r="F19" s="38">
        <f>'[1]вспомогат'!H17</f>
        <v>5141903.099999994</v>
      </c>
      <c r="G19" s="39">
        <f>'[1]вспомогат'!I17</f>
        <v>47.98800837146138</v>
      </c>
      <c r="H19" s="35">
        <f>'[1]вспомогат'!J17</f>
        <v>-5573071.900000006</v>
      </c>
      <c r="I19" s="36">
        <f>'[1]вспомогат'!K17</f>
        <v>112.19757009392335</v>
      </c>
      <c r="J19" s="37">
        <f>'[1]вспомогат'!L17</f>
        <v>4653728.549999997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3663938.6</v>
      </c>
      <c r="F20" s="38">
        <f>'[1]вспомогат'!H18</f>
        <v>200629.1000000001</v>
      </c>
      <c r="G20" s="39">
        <f>'[1]вспомогат'!I18</f>
        <v>16.333352329159688</v>
      </c>
      <c r="H20" s="35">
        <f>'[1]вспомогат'!J18</f>
        <v>-1027710.8999999999</v>
      </c>
      <c r="I20" s="36">
        <f>'[1]вспомогат'!K18</f>
        <v>92.28564699896606</v>
      </c>
      <c r="J20" s="37">
        <f>'[1]вспомогат'!L18</f>
        <v>-306276.3999999999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2522858.64</v>
      </c>
      <c r="F21" s="38">
        <f>'[1]вспомогат'!H19</f>
        <v>89566.72999999998</v>
      </c>
      <c r="G21" s="39">
        <f>'[1]вспомогат'!I19</f>
        <v>13.363660914378132</v>
      </c>
      <c r="H21" s="35">
        <f>'[1]вспомогат'!J19</f>
        <v>-580659.27</v>
      </c>
      <c r="I21" s="36">
        <f>'[1]вспомогат'!K19</f>
        <v>119.50621415027175</v>
      </c>
      <c r="J21" s="37">
        <f>'[1]вспомогат'!L19</f>
        <v>411789.64000000013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20019703.01</v>
      </c>
      <c r="F22" s="38">
        <f>'[1]вспомогат'!H20</f>
        <v>1687215.5899999999</v>
      </c>
      <c r="G22" s="39">
        <f>'[1]вспомогат'!I20</f>
        <v>33.83448069104163</v>
      </c>
      <c r="H22" s="35">
        <f>'[1]вспомогат'!J20</f>
        <v>-3299459.41</v>
      </c>
      <c r="I22" s="36">
        <f>'[1]вспомогат'!K20</f>
        <v>119.7601352555858</v>
      </c>
      <c r="J22" s="37">
        <f>'[1]вспомогат'!L20</f>
        <v>3303203.0100000016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15202704.01</v>
      </c>
      <c r="F23" s="38">
        <f>'[1]вспомогат'!H21</f>
        <v>1095614.5099999998</v>
      </c>
      <c r="G23" s="39">
        <f>'[1]вспомогат'!I21</f>
        <v>31.255718371335035</v>
      </c>
      <c r="H23" s="35">
        <f>'[1]вспомогат'!J21</f>
        <v>-2409710.49</v>
      </c>
      <c r="I23" s="36">
        <f>'[1]вспомогат'!K21</f>
        <v>109.77601019291146</v>
      </c>
      <c r="J23" s="37">
        <f>'[1]вспомогат'!L21</f>
        <v>1353864.0099999998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21263569.11</v>
      </c>
      <c r="F24" s="38">
        <f>'[1]вспомогат'!H22</f>
        <v>751820.75</v>
      </c>
      <c r="G24" s="39">
        <f>'[1]вспомогат'!I22</f>
        <v>15.48395072458276</v>
      </c>
      <c r="H24" s="35">
        <f>'[1]вспомогат'!J22</f>
        <v>-4103663.25</v>
      </c>
      <c r="I24" s="36">
        <f>'[1]вспомогат'!K22</f>
        <v>116.30724194628228</v>
      </c>
      <c r="J24" s="37">
        <f>'[1]вспомогат'!L22</f>
        <v>2981329.1099999994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10660142.04</v>
      </c>
      <c r="F25" s="38">
        <f>'[1]вспомогат'!H23</f>
        <v>801679.709999999</v>
      </c>
      <c r="G25" s="39">
        <f>'[1]вспомогат'!I23</f>
        <v>32.78116211077259</v>
      </c>
      <c r="H25" s="35">
        <f>'[1]вспомогат'!J23</f>
        <v>-1643870.290000001</v>
      </c>
      <c r="I25" s="36">
        <f>'[1]вспомогат'!K23</f>
        <v>118.71610179825768</v>
      </c>
      <c r="J25" s="37">
        <f>'[1]вспомогат'!L23</f>
        <v>1680617.039999999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6021636.24</v>
      </c>
      <c r="F26" s="38">
        <f>'[1]вспомогат'!H24</f>
        <v>266630.04000000004</v>
      </c>
      <c r="G26" s="39">
        <f>'[1]вспомогат'!I24</f>
        <v>17.579164246452425</v>
      </c>
      <c r="H26" s="35">
        <f>'[1]вспомогат'!J24</f>
        <v>-1250108.96</v>
      </c>
      <c r="I26" s="36">
        <f>'[1]вспомогат'!K24</f>
        <v>120.03882938525523</v>
      </c>
      <c r="J26" s="37">
        <f>'[1]вспомогат'!L24</f>
        <v>1005229.2400000002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23838416.78</v>
      </c>
      <c r="F27" s="38">
        <f>'[1]вспомогат'!H25</f>
        <v>1447054.1799999997</v>
      </c>
      <c r="G27" s="39">
        <f>'[1]вспомогат'!I25</f>
        <v>40.58135963497774</v>
      </c>
      <c r="H27" s="35">
        <f>'[1]вспомогат'!J25</f>
        <v>-2118755.8200000003</v>
      </c>
      <c r="I27" s="36">
        <f>'[1]вспомогат'!K25</f>
        <v>115.67711896318467</v>
      </c>
      <c r="J27" s="37">
        <f>'[1]вспомогат'!L25</f>
        <v>3230696.780000001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9461305.55</v>
      </c>
      <c r="F28" s="38">
        <f>'[1]вспомогат'!H26</f>
        <v>535306.8800000008</v>
      </c>
      <c r="G28" s="39">
        <f>'[1]вспомогат'!I26</f>
        <v>20.851007772772544</v>
      </c>
      <c r="H28" s="35">
        <f>'[1]вспомогат'!J26</f>
        <v>-2031988.1199999992</v>
      </c>
      <c r="I28" s="36">
        <f>'[1]вспомогат'!K26</f>
        <v>108.86814101656847</v>
      </c>
      <c r="J28" s="37">
        <f>'[1]вспомогат'!L26</f>
        <v>770695.5500000007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6812135.61</v>
      </c>
      <c r="F29" s="38">
        <f>'[1]вспомогат'!H27</f>
        <v>433873.86000000034</v>
      </c>
      <c r="G29" s="39">
        <f>'[1]вспомогат'!I27</f>
        <v>27.174199051883384</v>
      </c>
      <c r="H29" s="35">
        <f>'[1]вспомогат'!J27</f>
        <v>-1162765.1399999997</v>
      </c>
      <c r="I29" s="36">
        <f>'[1]вспомогат'!K27</f>
        <v>127.79440312178328</v>
      </c>
      <c r="J29" s="37">
        <f>'[1]вспомогат'!L27</f>
        <v>1481592.6100000003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14332640.28</v>
      </c>
      <c r="F30" s="38">
        <f>'[1]вспомогат'!H28</f>
        <v>730815.6499999985</v>
      </c>
      <c r="G30" s="39">
        <f>'[1]вспомогат'!I28</f>
        <v>20.726426109519245</v>
      </c>
      <c r="H30" s="35">
        <f>'[1]вспомогат'!J28</f>
        <v>-2795193.3500000015</v>
      </c>
      <c r="I30" s="36">
        <f>'[1]вспомогат'!K28</f>
        <v>108.35943180521757</v>
      </c>
      <c r="J30" s="37">
        <f>'[1]вспомогат'!L28</f>
        <v>1105697.2799999993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26334761.45</v>
      </c>
      <c r="F31" s="38">
        <f>'[1]вспомогат'!H29</f>
        <v>2267049.3999999985</v>
      </c>
      <c r="G31" s="39">
        <f>'[1]вспомогат'!I29</f>
        <v>38.607138605803456</v>
      </c>
      <c r="H31" s="35">
        <f>'[1]вспомогат'!J29</f>
        <v>-3605049.6000000015</v>
      </c>
      <c r="I31" s="36">
        <f>'[1]вспомогат'!K29</f>
        <v>103.75164970951047</v>
      </c>
      <c r="J31" s="37">
        <f>'[1]вспомогат'!L29</f>
        <v>952262.4499999993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10307311.36</v>
      </c>
      <c r="F32" s="38">
        <f>'[1]вспомогат'!H30</f>
        <v>585950.6799999997</v>
      </c>
      <c r="G32" s="39">
        <f>'[1]вспомогат'!I30</f>
        <v>26.97290146052601</v>
      </c>
      <c r="H32" s="35">
        <f>'[1]вспомогат'!J30</f>
        <v>-1586417.3200000003</v>
      </c>
      <c r="I32" s="36">
        <f>'[1]вспомогат'!K30</f>
        <v>124.57689142485575</v>
      </c>
      <c r="J32" s="37">
        <f>'[1]вспомогат'!L30</f>
        <v>2033456.3599999994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11013080.72</v>
      </c>
      <c r="F33" s="38">
        <f>'[1]вспомогат'!H31</f>
        <v>493610.0200000014</v>
      </c>
      <c r="G33" s="39">
        <f>'[1]вспомогат'!I31</f>
        <v>14.545102604834776</v>
      </c>
      <c r="H33" s="35">
        <f>'[1]вспомогат'!J31</f>
        <v>-2900040.9799999986</v>
      </c>
      <c r="I33" s="36">
        <f>'[1]вспомогат'!K31</f>
        <v>93.53155615903289</v>
      </c>
      <c r="J33" s="37">
        <f>'[1]вспомогат'!L31</f>
        <v>-761641.2799999993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4426634.35</v>
      </c>
      <c r="F34" s="38">
        <f>'[1]вспомогат'!H32</f>
        <v>215927.77999999933</v>
      </c>
      <c r="G34" s="39">
        <f>'[1]вспомогат'!I32</f>
        <v>19.818306308092275</v>
      </c>
      <c r="H34" s="35">
        <f>'[1]вспомогат'!J32</f>
        <v>-873609.2200000007</v>
      </c>
      <c r="I34" s="36">
        <f>'[1]вспомогат'!K32</f>
        <v>115.76568444694108</v>
      </c>
      <c r="J34" s="37">
        <f>'[1]вспомогат'!L32</f>
        <v>602846.3499999996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8615789.23</v>
      </c>
      <c r="F35" s="38">
        <f>'[1]вспомогат'!H33</f>
        <v>570571.3700000001</v>
      </c>
      <c r="G35" s="39">
        <f>'[1]вспомогат'!I33</f>
        <v>25.51214056079447</v>
      </c>
      <c r="H35" s="35">
        <f>'[1]вспомогат'!J33</f>
        <v>-1665898.63</v>
      </c>
      <c r="I35" s="36">
        <f>'[1]вспомогат'!K33</f>
        <v>109.85677888117517</v>
      </c>
      <c r="J35" s="37">
        <f>'[1]вспомогат'!L33</f>
        <v>773042.2300000004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7107240.5</v>
      </c>
      <c r="F36" s="38">
        <f>'[1]вспомогат'!H34</f>
        <v>482263.5099999998</v>
      </c>
      <c r="G36" s="39">
        <f>'[1]вспомогат'!I34</f>
        <v>22.310436458094784</v>
      </c>
      <c r="H36" s="35">
        <f>'[1]вспомогат'!J34</f>
        <v>-1679341.4900000002</v>
      </c>
      <c r="I36" s="36">
        <f>'[1]вспомогат'!K34</f>
        <v>98.56464801116113</v>
      </c>
      <c r="J36" s="37">
        <f>'[1]вспомогат'!L34</f>
        <v>-103499.5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17502961.76</v>
      </c>
      <c r="F37" s="38">
        <f>'[1]вспомогат'!H35</f>
        <v>625199.8300000019</v>
      </c>
      <c r="G37" s="39">
        <f>'[1]вспомогат'!I35</f>
        <v>12.867816084856848</v>
      </c>
      <c r="H37" s="35">
        <f>'[1]вспомогат'!J35</f>
        <v>-4233432.169999998</v>
      </c>
      <c r="I37" s="36">
        <f>'[1]вспомогат'!K35</f>
        <v>96.49881999156909</v>
      </c>
      <c r="J37" s="37">
        <f>'[1]вспомогат'!L35</f>
        <v>-635044.2399999984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270540885.29</v>
      </c>
      <c r="F38" s="41">
        <f>SUM(F18:F37)</f>
        <v>18810060.919999998</v>
      </c>
      <c r="G38" s="42">
        <f>F38/D38*100</f>
        <v>28.882602994322383</v>
      </c>
      <c r="H38" s="41">
        <f>SUM(H18:H37)</f>
        <v>-46315859.08000001</v>
      </c>
      <c r="I38" s="43">
        <f>E38/C38*100</f>
        <v>110.12327473032313</v>
      </c>
      <c r="J38" s="41">
        <f>SUM(J18:J37)</f>
        <v>24869944.29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1685015.08</v>
      </c>
      <c r="F39" s="38">
        <f>'[1]вспомогат'!H36</f>
        <v>107624.96999999997</v>
      </c>
      <c r="G39" s="39">
        <f>'[1]вспомогат'!I36</f>
        <v>20.154677478253536</v>
      </c>
      <c r="H39" s="35">
        <f>'[1]вспомогат'!J36</f>
        <v>-426370.03</v>
      </c>
      <c r="I39" s="36">
        <f>'[1]вспомогат'!K36</f>
        <v>85.60654769918587</v>
      </c>
      <c r="J39" s="37">
        <f>'[1]вспомогат'!L36</f>
        <v>-283309.9199999999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5104237.18</v>
      </c>
      <c r="F40" s="38">
        <f>'[1]вспомогат'!H37</f>
        <v>323805.8700000001</v>
      </c>
      <c r="G40" s="39">
        <f>'[1]вспомогат'!I37</f>
        <v>27.10046742855709</v>
      </c>
      <c r="H40" s="35">
        <f>'[1]вспомогат'!J37</f>
        <v>-871029.1299999999</v>
      </c>
      <c r="I40" s="36">
        <f>'[1]вспомогат'!K37</f>
        <v>105.37440610944968</v>
      </c>
      <c r="J40" s="37">
        <f>'[1]вспомогат'!L37</f>
        <v>260331.1799999997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2638905.73</v>
      </c>
      <c r="F41" s="38">
        <f>'[1]вспомогат'!H38</f>
        <v>143573.58000000007</v>
      </c>
      <c r="G41" s="39">
        <f>'[1]вспомогат'!I38</f>
        <v>19.855781225365877</v>
      </c>
      <c r="H41" s="35">
        <f>'[1]вспомогат'!J38</f>
        <v>-579508.4199999999</v>
      </c>
      <c r="I41" s="36">
        <f>'[1]вспомогат'!K38</f>
        <v>117.92516377838751</v>
      </c>
      <c r="J41" s="37">
        <f>'[1]вспомогат'!L38</f>
        <v>401125.73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1992877.83</v>
      </c>
      <c r="F42" s="38">
        <f>'[1]вспомогат'!H39</f>
        <v>58083</v>
      </c>
      <c r="G42" s="39">
        <f>'[1]вспомогат'!I39</f>
        <v>15.087042126207187</v>
      </c>
      <c r="H42" s="35">
        <f>'[1]вспомогат'!J39</f>
        <v>-326903</v>
      </c>
      <c r="I42" s="36">
        <f>'[1]вспомогат'!K39</f>
        <v>137.25658913340533</v>
      </c>
      <c r="J42" s="37">
        <f>'[1]вспомогат'!L39</f>
        <v>540941.8300000001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2729605.41</v>
      </c>
      <c r="F43" s="38">
        <f>'[1]вспомогат'!H40</f>
        <v>91724.77000000002</v>
      </c>
      <c r="G43" s="39">
        <f>'[1]вспомогат'!I40</f>
        <v>16.16554725074858</v>
      </c>
      <c r="H43" s="35">
        <f>'[1]вспомогат'!J40</f>
        <v>-475684.23</v>
      </c>
      <c r="I43" s="36">
        <f>'[1]вспомогат'!K40</f>
        <v>179.85737225315458</v>
      </c>
      <c r="J43" s="37">
        <f>'[1]вспомогат'!L40</f>
        <v>1211955.4100000001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2184576.2</v>
      </c>
      <c r="F44" s="38">
        <f>'[1]вспомогат'!H41</f>
        <v>163303.76000000024</v>
      </c>
      <c r="G44" s="39">
        <f>'[1]вспомогат'!I41</f>
        <v>34.92695237810074</v>
      </c>
      <c r="H44" s="35">
        <f>'[1]вспомогат'!J41</f>
        <v>-304254.23999999976</v>
      </c>
      <c r="I44" s="36">
        <f>'[1]вспомогат'!K41</f>
        <v>116.6144708999793</v>
      </c>
      <c r="J44" s="37">
        <f>'[1]вспомогат'!L41</f>
        <v>311244.2000000002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16335217.43</v>
      </c>
      <c r="F45" s="41">
        <f>SUM(F39:F44)</f>
        <v>888115.9500000004</v>
      </c>
      <c r="G45" s="42">
        <f>F45/D45*100</f>
        <v>22.937678612245012</v>
      </c>
      <c r="H45" s="41">
        <f>SUM(H39:H44)</f>
        <v>-2983749.05</v>
      </c>
      <c r="I45" s="43">
        <f>E45/C45*100</f>
        <v>117.57936307023522</v>
      </c>
      <c r="J45" s="41">
        <f>SUM(J39:J44)</f>
        <v>2442288.43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1746649175</v>
      </c>
      <c r="D46" s="53">
        <f>'[1]вспомогат'!D42</f>
        <v>416839993</v>
      </c>
      <c r="E46" s="53">
        <f>'[1]вспомогат'!G42</f>
        <v>1784029136.8799994</v>
      </c>
      <c r="F46" s="53">
        <f>'[1]вспомогат'!H42</f>
        <v>133872835.37000006</v>
      </c>
      <c r="G46" s="54">
        <f>'[1]вспомогат'!I42</f>
        <v>32.11612072213044</v>
      </c>
      <c r="H46" s="53">
        <f>'[1]вспомогат'!J42</f>
        <v>-279983408.58000004</v>
      </c>
      <c r="I46" s="54">
        <f>'[1]вспомогат'!K42</f>
        <v>102.14009558502207</v>
      </c>
      <c r="J46" s="53">
        <f>'[1]вспомогат'!L42</f>
        <v>37379961.8799994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07.04.2016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2016-04-08T04:47:31Z</dcterms:created>
  <dcterms:modified xsi:type="dcterms:W3CDTF">2016-04-08T04:48:17Z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