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<sst xmlns="http://schemas.openxmlformats.org/spreadsheetml/2006/main" count="54" uniqueCount="49">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</sst>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05.04.2016</v>
          </cell>
        </row>
        <row r="6">
          <cell r="G6" t="str">
            <v>Фактично надійшло на 05.04.2016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310003680</v>
          </cell>
          <cell r="D10">
            <v>61615940</v>
          </cell>
          <cell r="G10">
            <v>443679520.02</v>
          </cell>
          <cell r="H10">
            <v>9649398.25</v>
          </cell>
          <cell r="I10">
            <v>15.660555125832698</v>
          </cell>
          <cell r="J10">
            <v>-51966541.75</v>
          </cell>
          <cell r="K10">
            <v>143.1207268313718</v>
          </cell>
          <cell r="L10">
            <v>133675840.01999998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730968145.41</v>
          </cell>
          <cell r="H11">
            <v>21861840.929999948</v>
          </cell>
          <cell r="I11">
            <v>10.1172413309577</v>
          </cell>
          <cell r="J11">
            <v>-194223159.07000005</v>
          </cell>
          <cell r="K11">
            <v>80.49556433703893</v>
          </cell>
          <cell r="L11">
            <v>-177116854.59000003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57226489.9</v>
          </cell>
          <cell r="H12">
            <v>1687814.1099999994</v>
          </cell>
          <cell r="I12">
            <v>10.869026810363982</v>
          </cell>
          <cell r="J12">
            <v>-13840844.89</v>
          </cell>
          <cell r="K12">
            <v>103.68041092210314</v>
          </cell>
          <cell r="L12">
            <v>2031405.8999999985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108456771.47</v>
          </cell>
          <cell r="H13">
            <v>8828809.810000002</v>
          </cell>
          <cell r="I13">
            <v>31.661037534002112</v>
          </cell>
          <cell r="J13">
            <v>-19056599.189999998</v>
          </cell>
          <cell r="K13">
            <v>93.66715726941175</v>
          </cell>
          <cell r="L13">
            <v>-7332769.530000001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75270803.49</v>
          </cell>
          <cell r="H14">
            <v>1362660.5300000012</v>
          </cell>
          <cell r="I14">
            <v>5.7312438172947555</v>
          </cell>
          <cell r="J14">
            <v>-22413339.47</v>
          </cell>
          <cell r="K14">
            <v>88.61226630485966</v>
          </cell>
          <cell r="L14">
            <v>-9673196.510000005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10893272.04</v>
          </cell>
          <cell r="H15">
            <v>126103.0399999991</v>
          </cell>
          <cell r="I15">
            <v>4.272941176470558</v>
          </cell>
          <cell r="J15">
            <v>-2825096.960000001</v>
          </cell>
          <cell r="K15">
            <v>83.35837190082644</v>
          </cell>
          <cell r="L15">
            <v>-2174727.960000001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8403760.27</v>
          </cell>
          <cell r="H16">
            <v>163726</v>
          </cell>
          <cell r="I16">
            <v>7.571176018767247</v>
          </cell>
          <cell r="J16">
            <v>-1998765</v>
          </cell>
          <cell r="K16">
            <v>101.35933536580437</v>
          </cell>
          <cell r="L16">
            <v>112703.26999999955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38364622.56</v>
          </cell>
          <cell r="H17">
            <v>699882.1099999994</v>
          </cell>
          <cell r="I17">
            <v>6.531812813375668</v>
          </cell>
          <cell r="J17">
            <v>-10015092.89</v>
          </cell>
          <cell r="K17">
            <v>100.55489222776295</v>
          </cell>
          <cell r="L17">
            <v>211707.56000000238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3518020.36</v>
          </cell>
          <cell r="H18">
            <v>54710.85999999987</v>
          </cell>
          <cell r="I18">
            <v>4.454048553332129</v>
          </cell>
          <cell r="J18">
            <v>-1173629.1400000001</v>
          </cell>
          <cell r="K18">
            <v>88.61032362227235</v>
          </cell>
          <cell r="L18">
            <v>-452194.64000000013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2472883.72</v>
          </cell>
          <cell r="H19">
            <v>39591.810000000056</v>
          </cell>
          <cell r="I19">
            <v>5.90723278416535</v>
          </cell>
          <cell r="J19">
            <v>-630634.19</v>
          </cell>
          <cell r="K19">
            <v>117.13893387662839</v>
          </cell>
          <cell r="L19">
            <v>361814.7200000002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18874499.65</v>
          </cell>
          <cell r="H20">
            <v>542012.2299999967</v>
          </cell>
          <cell r="I20">
            <v>10.869211047441366</v>
          </cell>
          <cell r="J20">
            <v>-4444662.770000003</v>
          </cell>
          <cell r="K20">
            <v>112.90939879759519</v>
          </cell>
          <cell r="L20">
            <v>2157999.6499999985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14536866.62</v>
          </cell>
          <cell r="H21">
            <v>429777.1199999992</v>
          </cell>
          <cell r="I21">
            <v>12.260692517812162</v>
          </cell>
          <cell r="J21">
            <v>-3075547.880000001</v>
          </cell>
          <cell r="K21">
            <v>104.96811732968247</v>
          </cell>
          <cell r="L21">
            <v>688026.6199999992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20789491.07</v>
          </cell>
          <cell r="H22">
            <v>277742.7100000009</v>
          </cell>
          <cell r="I22">
            <v>5.720185876423461</v>
          </cell>
          <cell r="J22">
            <v>-4577741.289999999</v>
          </cell>
          <cell r="K22">
            <v>113.7141349747077</v>
          </cell>
          <cell r="L22">
            <v>2507251.0700000003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10092063.76</v>
          </cell>
          <cell r="H23">
            <v>233601.4299999997</v>
          </cell>
          <cell r="I23">
            <v>9.552101981149423</v>
          </cell>
          <cell r="J23">
            <v>-2211948.5700000003</v>
          </cell>
          <cell r="K23">
            <v>112.38972840991033</v>
          </cell>
          <cell r="L23">
            <v>1112538.7599999998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5839610.78</v>
          </cell>
          <cell r="H24">
            <v>84604.58000000007</v>
          </cell>
          <cell r="I24">
            <v>5.578057925589048</v>
          </cell>
          <cell r="J24">
            <v>-1432134.42</v>
          </cell>
          <cell r="K24">
            <v>116.41022708085688</v>
          </cell>
          <cell r="L24">
            <v>823203.7800000003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22621354.01</v>
          </cell>
          <cell r="H25">
            <v>229991.41000000015</v>
          </cell>
          <cell r="I25">
            <v>6.449906472863113</v>
          </cell>
          <cell r="J25">
            <v>-3335818.59</v>
          </cell>
          <cell r="K25">
            <v>109.7712605276081</v>
          </cell>
          <cell r="L25">
            <v>2013634.0100000016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9072456.94</v>
          </cell>
          <cell r="H26">
            <v>146458.26999999955</v>
          </cell>
          <cell r="I26">
            <v>5.704769806352584</v>
          </cell>
          <cell r="J26">
            <v>-2420836.7300000004</v>
          </cell>
          <cell r="K26">
            <v>104.39378754770954</v>
          </cell>
          <cell r="L26">
            <v>381846.9399999995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6481938.08</v>
          </cell>
          <cell r="H27">
            <v>103676.33000000007</v>
          </cell>
          <cell r="I27">
            <v>6.493410846158716</v>
          </cell>
          <cell r="J27">
            <v>-1492962.67</v>
          </cell>
          <cell r="K27">
            <v>121.59995857832871</v>
          </cell>
          <cell r="L27">
            <v>1151395.08</v>
          </cell>
        </row>
        <row r="28">
          <cell r="B28">
            <v>50103887</v>
          </cell>
          <cell r="C28">
            <v>13136123</v>
          </cell>
          <cell r="D28">
            <v>3435189</v>
          </cell>
          <cell r="G28">
            <v>13772428.16</v>
          </cell>
          <cell r="H28">
            <v>170603.52999999933</v>
          </cell>
          <cell r="I28">
            <v>4.966350614187438</v>
          </cell>
          <cell r="J28">
            <v>-3264585.4700000007</v>
          </cell>
          <cell r="K28">
            <v>104.84393424148053</v>
          </cell>
          <cell r="L28">
            <v>636305.1600000001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24478691.23</v>
          </cell>
          <cell r="H29">
            <v>410979.1799999997</v>
          </cell>
          <cell r="I29">
            <v>6.99884623879808</v>
          </cell>
          <cell r="J29">
            <v>-5461119.82</v>
          </cell>
          <cell r="K29">
            <v>96.43924827890272</v>
          </cell>
          <cell r="L29">
            <v>-903807.7699999996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9921138.05</v>
          </cell>
          <cell r="H30">
            <v>199777.37000000104</v>
          </cell>
          <cell r="I30">
            <v>9.196295010790116</v>
          </cell>
          <cell r="J30">
            <v>-1972590.629999999</v>
          </cell>
          <cell r="K30">
            <v>119.90949865570524</v>
          </cell>
          <cell r="L30">
            <v>1647283.0500000007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10697997.52</v>
          </cell>
          <cell r="H31">
            <v>178526.8200000003</v>
          </cell>
          <cell r="I31">
            <v>5.260612243274288</v>
          </cell>
          <cell r="J31">
            <v>-3215124.1799999997</v>
          </cell>
          <cell r="K31">
            <v>90.85562716470078</v>
          </cell>
          <cell r="L31">
            <v>-1076724.4800000004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4263700.63</v>
          </cell>
          <cell r="H32">
            <v>52994.05999999959</v>
          </cell>
          <cell r="I32">
            <v>4.863906411622514</v>
          </cell>
          <cell r="J32">
            <v>-1036542.9400000004</v>
          </cell>
          <cell r="K32">
            <v>111.50462917923274</v>
          </cell>
          <cell r="L32">
            <v>439912.6299999999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8207205.64</v>
          </cell>
          <cell r="H33">
            <v>161987.77999999933</v>
          </cell>
          <cell r="I33">
            <v>7.2430115315653385</v>
          </cell>
          <cell r="J33">
            <v>-2074482.2200000007</v>
          </cell>
          <cell r="K33">
            <v>104.64707888702772</v>
          </cell>
          <cell r="L33">
            <v>364458.63999999966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6885403.25</v>
          </cell>
          <cell r="H34">
            <v>260426.25999999978</v>
          </cell>
          <cell r="I34">
            <v>12.047819097383647</v>
          </cell>
          <cell r="J34">
            <v>-1901178.7400000002</v>
          </cell>
          <cell r="K34">
            <v>95.48816418287166</v>
          </cell>
          <cell r="L34">
            <v>-325336.75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17149050.21</v>
          </cell>
          <cell r="H35">
            <v>271288.2800000012</v>
          </cell>
          <cell r="I35">
            <v>5.5836350643555885</v>
          </cell>
          <cell r="J35">
            <v>-4587343.719999999</v>
          </cell>
          <cell r="K35">
            <v>94.54760468157305</v>
          </cell>
          <cell r="L35">
            <v>-988955.7899999991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1646882.4</v>
          </cell>
          <cell r="H36">
            <v>69492.2899999998</v>
          </cell>
          <cell r="I36">
            <v>13.013659303926032</v>
          </cell>
          <cell r="J36">
            <v>-464502.7100000002</v>
          </cell>
          <cell r="K36">
            <v>83.66923145313908</v>
          </cell>
          <cell r="L36">
            <v>-321442.6000000001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4903605.04</v>
          </cell>
          <cell r="H37">
            <v>123173.73000000045</v>
          </cell>
          <cell r="I37">
            <v>10.308848502094468</v>
          </cell>
          <cell r="J37">
            <v>-1071661.2699999996</v>
          </cell>
          <cell r="K37">
            <v>101.23245661662304</v>
          </cell>
          <cell r="L37">
            <v>59699.04000000004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2528649.39</v>
          </cell>
          <cell r="H38">
            <v>33317.24000000022</v>
          </cell>
          <cell r="I38">
            <v>4.607671052522428</v>
          </cell>
          <cell r="J38">
            <v>-689764.7599999998</v>
          </cell>
          <cell r="K38">
            <v>112.99812269302613</v>
          </cell>
          <cell r="L38">
            <v>290869.39000000013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1965468.06</v>
          </cell>
          <cell r="H39">
            <v>30673.22999999998</v>
          </cell>
          <cell r="I39">
            <v>7.967362449543615</v>
          </cell>
          <cell r="J39">
            <v>-354312.77</v>
          </cell>
          <cell r="K39">
            <v>135.3687807176074</v>
          </cell>
          <cell r="L39">
            <v>513532.06000000006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2652028.22</v>
          </cell>
          <cell r="H40">
            <v>14147.580000000075</v>
          </cell>
          <cell r="I40">
            <v>2.49336545595859</v>
          </cell>
          <cell r="J40">
            <v>-553261.4199999999</v>
          </cell>
          <cell r="K40">
            <v>174.74570684940534</v>
          </cell>
          <cell r="L40">
            <v>1134378.2200000002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2045956.19</v>
          </cell>
          <cell r="H41">
            <v>24683.75</v>
          </cell>
          <cell r="I41">
            <v>5.279291553133516</v>
          </cell>
          <cell r="J41">
            <v>-442874.25</v>
          </cell>
          <cell r="K41">
            <v>109.21482097140283</v>
          </cell>
          <cell r="L41">
            <v>172624.18999999994</v>
          </cell>
        </row>
        <row r="42">
          <cell r="B42">
            <v>5587168425</v>
          </cell>
          <cell r="C42">
            <v>1746558355</v>
          </cell>
          <cell r="D42">
            <v>416749173</v>
          </cell>
          <cell r="G42">
            <v>1698680774.14</v>
          </cell>
          <cell r="H42">
            <v>48524472.629999936</v>
          </cell>
          <cell r="I42">
            <v>11.643567827787852</v>
          </cell>
          <cell r="J42">
            <v>-364648323.19000006</v>
          </cell>
          <cell r="K42">
            <v>97.25874713988586</v>
          </cell>
          <cell r="L42">
            <v>-47877580.859999895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310003680</v>
      </c>
      <c r="D10" s="33">
        <f>'[1]вспомогат'!D10</f>
        <v>61615940</v>
      </c>
      <c r="E10" s="33">
        <f>'[1]вспомогат'!G10</f>
        <v>443679520.02</v>
      </c>
      <c r="F10" s="33">
        <f>'[1]вспомогат'!H10</f>
        <v>9649398.25</v>
      </c>
      <c r="G10" s="34">
        <f>'[1]вспомогат'!I10</f>
        <v>15.660555125832698</v>
      </c>
      <c r="H10" s="35">
        <f>'[1]вспомогат'!J10</f>
        <v>-51966541.75</v>
      </c>
      <c r="I10" s="36">
        <f>'[1]вспомогат'!K10</f>
        <v>143.1207268313718</v>
      </c>
      <c r="J10" s="37">
        <f>'[1]вспомогат'!L10</f>
        <v>133675840.01999998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730968145.41</v>
      </c>
      <c r="F12" s="38">
        <f>'[1]вспомогат'!H11</f>
        <v>21861840.929999948</v>
      </c>
      <c r="G12" s="39">
        <f>'[1]вспомогат'!I11</f>
        <v>10.1172413309577</v>
      </c>
      <c r="H12" s="35">
        <f>'[1]вспомогат'!J11</f>
        <v>-194223159.07000005</v>
      </c>
      <c r="I12" s="36">
        <f>'[1]вспомогат'!K11</f>
        <v>80.49556433703893</v>
      </c>
      <c r="J12" s="37">
        <f>'[1]вспомогат'!L11</f>
        <v>-177116854.59000003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57226489.9</v>
      </c>
      <c r="F13" s="38">
        <f>'[1]вспомогат'!H12</f>
        <v>1687814.1099999994</v>
      </c>
      <c r="G13" s="39">
        <f>'[1]вспомогат'!I12</f>
        <v>10.869026810363982</v>
      </c>
      <c r="H13" s="35">
        <f>'[1]вспомогат'!J12</f>
        <v>-13840844.89</v>
      </c>
      <c r="I13" s="36">
        <f>'[1]вспомогат'!K12</f>
        <v>103.68041092210314</v>
      </c>
      <c r="J13" s="37">
        <f>'[1]вспомогат'!L12</f>
        <v>2031405.8999999985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108456771.47</v>
      </c>
      <c r="F14" s="38">
        <f>'[1]вспомогат'!H13</f>
        <v>8828809.810000002</v>
      </c>
      <c r="G14" s="39">
        <f>'[1]вспомогат'!I13</f>
        <v>31.661037534002112</v>
      </c>
      <c r="H14" s="35">
        <f>'[1]вспомогат'!J13</f>
        <v>-19056599.189999998</v>
      </c>
      <c r="I14" s="36">
        <f>'[1]вспомогат'!K13</f>
        <v>93.66715726941175</v>
      </c>
      <c r="J14" s="37">
        <f>'[1]вспомогат'!L13</f>
        <v>-7332769.530000001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75270803.49</v>
      </c>
      <c r="F15" s="38">
        <f>'[1]вспомогат'!H14</f>
        <v>1362660.5300000012</v>
      </c>
      <c r="G15" s="39">
        <f>'[1]вспомогат'!I14</f>
        <v>5.7312438172947555</v>
      </c>
      <c r="H15" s="35">
        <f>'[1]вспомогат'!J14</f>
        <v>-22413339.47</v>
      </c>
      <c r="I15" s="36">
        <f>'[1]вспомогат'!K14</f>
        <v>88.61226630485966</v>
      </c>
      <c r="J15" s="37">
        <f>'[1]вспомогат'!L14</f>
        <v>-9673196.510000005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10893272.04</v>
      </c>
      <c r="F16" s="38">
        <f>'[1]вспомогат'!H15</f>
        <v>126103.0399999991</v>
      </c>
      <c r="G16" s="39">
        <f>'[1]вспомогат'!I15</f>
        <v>4.272941176470558</v>
      </c>
      <c r="H16" s="35">
        <f>'[1]вспомогат'!J15</f>
        <v>-2825096.960000001</v>
      </c>
      <c r="I16" s="36">
        <f>'[1]вспомогат'!K15</f>
        <v>83.35837190082644</v>
      </c>
      <c r="J16" s="37">
        <f>'[1]вспомогат'!L15</f>
        <v>-2174727.960000001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982815482.31</v>
      </c>
      <c r="F17" s="41">
        <f>SUM(F12:F16)</f>
        <v>33867228.41999995</v>
      </c>
      <c r="G17" s="42">
        <f>F17/D17*100</f>
        <v>11.832327150350837</v>
      </c>
      <c r="H17" s="41">
        <f>SUM(H12:H16)</f>
        <v>-252359039.58000004</v>
      </c>
      <c r="I17" s="43">
        <f>E17/C17*100</f>
        <v>83.49594976559081</v>
      </c>
      <c r="J17" s="41">
        <f>SUM(J12:J16)</f>
        <v>-194266142.69000003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8403760.27</v>
      </c>
      <c r="F18" s="45">
        <f>'[1]вспомогат'!H16</f>
        <v>163726</v>
      </c>
      <c r="G18" s="46">
        <f>'[1]вспомогат'!I16</f>
        <v>7.571176018767247</v>
      </c>
      <c r="H18" s="47">
        <f>'[1]вспомогат'!J16</f>
        <v>-1998765</v>
      </c>
      <c r="I18" s="48">
        <f>'[1]вспомогат'!K16</f>
        <v>101.35933536580437</v>
      </c>
      <c r="J18" s="49">
        <f>'[1]вспомогат'!L16</f>
        <v>112703.26999999955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38364622.56</v>
      </c>
      <c r="F19" s="38">
        <f>'[1]вспомогат'!H17</f>
        <v>699882.1099999994</v>
      </c>
      <c r="G19" s="39">
        <f>'[1]вспомогат'!I17</f>
        <v>6.531812813375668</v>
      </c>
      <c r="H19" s="35">
        <f>'[1]вспомогат'!J17</f>
        <v>-10015092.89</v>
      </c>
      <c r="I19" s="36">
        <f>'[1]вспомогат'!K17</f>
        <v>100.55489222776295</v>
      </c>
      <c r="J19" s="37">
        <f>'[1]вспомогат'!L17</f>
        <v>211707.56000000238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3518020.36</v>
      </c>
      <c r="F20" s="38">
        <f>'[1]вспомогат'!H18</f>
        <v>54710.85999999987</v>
      </c>
      <c r="G20" s="39">
        <f>'[1]вспомогат'!I18</f>
        <v>4.454048553332129</v>
      </c>
      <c r="H20" s="35">
        <f>'[1]вспомогат'!J18</f>
        <v>-1173629.1400000001</v>
      </c>
      <c r="I20" s="36">
        <f>'[1]вспомогат'!K18</f>
        <v>88.61032362227235</v>
      </c>
      <c r="J20" s="37">
        <f>'[1]вспомогат'!L18</f>
        <v>-452194.64000000013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2472883.72</v>
      </c>
      <c r="F21" s="38">
        <f>'[1]вспомогат'!H19</f>
        <v>39591.810000000056</v>
      </c>
      <c r="G21" s="39">
        <f>'[1]вспомогат'!I19</f>
        <v>5.90723278416535</v>
      </c>
      <c r="H21" s="35">
        <f>'[1]вспомогат'!J19</f>
        <v>-630634.19</v>
      </c>
      <c r="I21" s="36">
        <f>'[1]вспомогат'!K19</f>
        <v>117.13893387662839</v>
      </c>
      <c r="J21" s="37">
        <f>'[1]вспомогат'!L19</f>
        <v>361814.7200000002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18874499.65</v>
      </c>
      <c r="F22" s="38">
        <f>'[1]вспомогат'!H20</f>
        <v>542012.2299999967</v>
      </c>
      <c r="G22" s="39">
        <f>'[1]вспомогат'!I20</f>
        <v>10.869211047441366</v>
      </c>
      <c r="H22" s="35">
        <f>'[1]вспомогат'!J20</f>
        <v>-4444662.770000003</v>
      </c>
      <c r="I22" s="36">
        <f>'[1]вспомогат'!K20</f>
        <v>112.90939879759519</v>
      </c>
      <c r="J22" s="37">
        <f>'[1]вспомогат'!L20</f>
        <v>2157999.6499999985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14536866.62</v>
      </c>
      <c r="F23" s="38">
        <f>'[1]вспомогат'!H21</f>
        <v>429777.1199999992</v>
      </c>
      <c r="G23" s="39">
        <f>'[1]вспомогат'!I21</f>
        <v>12.260692517812162</v>
      </c>
      <c r="H23" s="35">
        <f>'[1]вспомогат'!J21</f>
        <v>-3075547.880000001</v>
      </c>
      <c r="I23" s="36">
        <f>'[1]вспомогат'!K21</f>
        <v>104.96811732968247</v>
      </c>
      <c r="J23" s="37">
        <f>'[1]вспомогат'!L21</f>
        <v>688026.6199999992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20789491.07</v>
      </c>
      <c r="F24" s="38">
        <f>'[1]вспомогат'!H22</f>
        <v>277742.7100000009</v>
      </c>
      <c r="G24" s="39">
        <f>'[1]вспомогат'!I22</f>
        <v>5.720185876423461</v>
      </c>
      <c r="H24" s="35">
        <f>'[1]вспомогат'!J22</f>
        <v>-4577741.289999999</v>
      </c>
      <c r="I24" s="36">
        <f>'[1]вспомогат'!K22</f>
        <v>113.7141349747077</v>
      </c>
      <c r="J24" s="37">
        <f>'[1]вспомогат'!L22</f>
        <v>2507251.0700000003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10092063.76</v>
      </c>
      <c r="F25" s="38">
        <f>'[1]вспомогат'!H23</f>
        <v>233601.4299999997</v>
      </c>
      <c r="G25" s="39">
        <f>'[1]вспомогат'!I23</f>
        <v>9.552101981149423</v>
      </c>
      <c r="H25" s="35">
        <f>'[1]вспомогат'!J23</f>
        <v>-2211948.5700000003</v>
      </c>
      <c r="I25" s="36">
        <f>'[1]вспомогат'!K23</f>
        <v>112.38972840991033</v>
      </c>
      <c r="J25" s="37">
        <f>'[1]вспомогат'!L23</f>
        <v>1112538.7599999998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5839610.78</v>
      </c>
      <c r="F26" s="38">
        <f>'[1]вспомогат'!H24</f>
        <v>84604.58000000007</v>
      </c>
      <c r="G26" s="39">
        <f>'[1]вспомогат'!I24</f>
        <v>5.578057925589048</v>
      </c>
      <c r="H26" s="35">
        <f>'[1]вспомогат'!J24</f>
        <v>-1432134.42</v>
      </c>
      <c r="I26" s="36">
        <f>'[1]вспомогат'!K24</f>
        <v>116.41022708085688</v>
      </c>
      <c r="J26" s="37">
        <f>'[1]вспомогат'!L24</f>
        <v>823203.7800000003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22621354.01</v>
      </c>
      <c r="F27" s="38">
        <f>'[1]вспомогат'!H25</f>
        <v>229991.41000000015</v>
      </c>
      <c r="G27" s="39">
        <f>'[1]вспомогат'!I25</f>
        <v>6.449906472863113</v>
      </c>
      <c r="H27" s="35">
        <f>'[1]вспомогат'!J25</f>
        <v>-3335818.59</v>
      </c>
      <c r="I27" s="36">
        <f>'[1]вспомогат'!K25</f>
        <v>109.7712605276081</v>
      </c>
      <c r="J27" s="37">
        <f>'[1]вспомогат'!L25</f>
        <v>2013634.0100000016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9072456.94</v>
      </c>
      <c r="F28" s="38">
        <f>'[1]вспомогат'!H26</f>
        <v>146458.26999999955</v>
      </c>
      <c r="G28" s="39">
        <f>'[1]вспомогат'!I26</f>
        <v>5.704769806352584</v>
      </c>
      <c r="H28" s="35">
        <f>'[1]вспомогат'!J26</f>
        <v>-2420836.7300000004</v>
      </c>
      <c r="I28" s="36">
        <f>'[1]вспомогат'!K26</f>
        <v>104.39378754770954</v>
      </c>
      <c r="J28" s="37">
        <f>'[1]вспомогат'!L26</f>
        <v>381846.9399999995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6481938.08</v>
      </c>
      <c r="F29" s="38">
        <f>'[1]вспомогат'!H27</f>
        <v>103676.33000000007</v>
      </c>
      <c r="G29" s="39">
        <f>'[1]вспомогат'!I27</f>
        <v>6.493410846158716</v>
      </c>
      <c r="H29" s="35">
        <f>'[1]вспомогат'!J27</f>
        <v>-1492962.67</v>
      </c>
      <c r="I29" s="36">
        <f>'[1]вспомогат'!K27</f>
        <v>121.59995857832871</v>
      </c>
      <c r="J29" s="37">
        <f>'[1]вспомогат'!L27</f>
        <v>1151395.08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13136123</v>
      </c>
      <c r="D30" s="38">
        <f>'[1]вспомогат'!D28</f>
        <v>3435189</v>
      </c>
      <c r="E30" s="33">
        <f>'[1]вспомогат'!G28</f>
        <v>13772428.16</v>
      </c>
      <c r="F30" s="38">
        <f>'[1]вспомогат'!H28</f>
        <v>170603.52999999933</v>
      </c>
      <c r="G30" s="39">
        <f>'[1]вспомогат'!I28</f>
        <v>4.966350614187438</v>
      </c>
      <c r="H30" s="35">
        <f>'[1]вспомогат'!J28</f>
        <v>-3264585.4700000007</v>
      </c>
      <c r="I30" s="36">
        <f>'[1]вспомогат'!K28</f>
        <v>104.84393424148053</v>
      </c>
      <c r="J30" s="37">
        <f>'[1]вспомогат'!L28</f>
        <v>636305.1600000001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24478691.23</v>
      </c>
      <c r="F31" s="38">
        <f>'[1]вспомогат'!H29</f>
        <v>410979.1799999997</v>
      </c>
      <c r="G31" s="39">
        <f>'[1]вспомогат'!I29</f>
        <v>6.99884623879808</v>
      </c>
      <c r="H31" s="35">
        <f>'[1]вспомогат'!J29</f>
        <v>-5461119.82</v>
      </c>
      <c r="I31" s="36">
        <f>'[1]вспомогат'!K29</f>
        <v>96.43924827890272</v>
      </c>
      <c r="J31" s="37">
        <f>'[1]вспомогат'!L29</f>
        <v>-903807.7699999996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9921138.05</v>
      </c>
      <c r="F32" s="38">
        <f>'[1]вспомогат'!H30</f>
        <v>199777.37000000104</v>
      </c>
      <c r="G32" s="39">
        <f>'[1]вспомогат'!I30</f>
        <v>9.196295010790116</v>
      </c>
      <c r="H32" s="35">
        <f>'[1]вспомогат'!J30</f>
        <v>-1972590.629999999</v>
      </c>
      <c r="I32" s="36">
        <f>'[1]вспомогат'!K30</f>
        <v>119.90949865570524</v>
      </c>
      <c r="J32" s="37">
        <f>'[1]вспомогат'!L30</f>
        <v>1647283.0500000007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10697997.52</v>
      </c>
      <c r="F33" s="38">
        <f>'[1]вспомогат'!H31</f>
        <v>178526.8200000003</v>
      </c>
      <c r="G33" s="39">
        <f>'[1]вспомогат'!I31</f>
        <v>5.260612243274288</v>
      </c>
      <c r="H33" s="35">
        <f>'[1]вспомогат'!J31</f>
        <v>-3215124.1799999997</v>
      </c>
      <c r="I33" s="36">
        <f>'[1]вспомогат'!K31</f>
        <v>90.85562716470078</v>
      </c>
      <c r="J33" s="37">
        <f>'[1]вспомогат'!L31</f>
        <v>-1076724.4800000004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4263700.63</v>
      </c>
      <c r="F34" s="38">
        <f>'[1]вспомогат'!H32</f>
        <v>52994.05999999959</v>
      </c>
      <c r="G34" s="39">
        <f>'[1]вспомогат'!I32</f>
        <v>4.863906411622514</v>
      </c>
      <c r="H34" s="35">
        <f>'[1]вспомогат'!J32</f>
        <v>-1036542.9400000004</v>
      </c>
      <c r="I34" s="36">
        <f>'[1]вспомогат'!K32</f>
        <v>111.50462917923274</v>
      </c>
      <c r="J34" s="37">
        <f>'[1]вспомогат'!L32</f>
        <v>439912.6299999999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8207205.64</v>
      </c>
      <c r="F35" s="38">
        <f>'[1]вспомогат'!H33</f>
        <v>161987.77999999933</v>
      </c>
      <c r="G35" s="39">
        <f>'[1]вспомогат'!I33</f>
        <v>7.2430115315653385</v>
      </c>
      <c r="H35" s="35">
        <f>'[1]вспомогат'!J33</f>
        <v>-2074482.2200000007</v>
      </c>
      <c r="I35" s="36">
        <f>'[1]вспомогат'!K33</f>
        <v>104.64707888702772</v>
      </c>
      <c r="J35" s="37">
        <f>'[1]вспомогат'!L33</f>
        <v>364458.63999999966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6885403.25</v>
      </c>
      <c r="F36" s="38">
        <f>'[1]вспомогат'!H34</f>
        <v>260426.25999999978</v>
      </c>
      <c r="G36" s="39">
        <f>'[1]вспомогат'!I34</f>
        <v>12.047819097383647</v>
      </c>
      <c r="H36" s="35">
        <f>'[1]вспомогат'!J34</f>
        <v>-1901178.7400000002</v>
      </c>
      <c r="I36" s="36">
        <f>'[1]вспомогат'!K34</f>
        <v>95.48816418287166</v>
      </c>
      <c r="J36" s="37">
        <f>'[1]вспомогат'!L34</f>
        <v>-325336.75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17149050.21</v>
      </c>
      <c r="F37" s="38">
        <f>'[1]вспомогат'!H35</f>
        <v>271288.2800000012</v>
      </c>
      <c r="G37" s="39">
        <f>'[1]вспомогат'!I35</f>
        <v>5.5836350643555885</v>
      </c>
      <c r="H37" s="35">
        <f>'[1]вспомогат'!J35</f>
        <v>-4587343.719999999</v>
      </c>
      <c r="I37" s="36">
        <f>'[1]вспомогат'!K35</f>
        <v>94.54760468157305</v>
      </c>
      <c r="J37" s="37">
        <f>'[1]вспомогат'!L35</f>
        <v>-988955.7899999991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245580121</v>
      </c>
      <c r="D38" s="41">
        <f>SUM(D18:D37)</f>
        <v>65035100</v>
      </c>
      <c r="E38" s="41">
        <f>SUM(E18:E37)</f>
        <v>256443182.51000002</v>
      </c>
      <c r="F38" s="41">
        <f>SUM(F18:F37)</f>
        <v>4712358.139999996</v>
      </c>
      <c r="G38" s="42">
        <f>F38/D38*100</f>
        <v>7.245868984594467</v>
      </c>
      <c r="H38" s="41">
        <f>SUM(H18:H37)</f>
        <v>-60322741.86</v>
      </c>
      <c r="I38" s="43">
        <f>E38/C38*100</f>
        <v>104.42342868216114</v>
      </c>
      <c r="J38" s="41">
        <f>SUM(J18:J37)</f>
        <v>10863061.510000002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1646882.4</v>
      </c>
      <c r="F39" s="38">
        <f>'[1]вспомогат'!H36</f>
        <v>69492.2899999998</v>
      </c>
      <c r="G39" s="39">
        <f>'[1]вспомогат'!I36</f>
        <v>13.013659303926032</v>
      </c>
      <c r="H39" s="35">
        <f>'[1]вспомогат'!J36</f>
        <v>-464502.7100000002</v>
      </c>
      <c r="I39" s="36">
        <f>'[1]вспомогат'!K36</f>
        <v>83.66923145313908</v>
      </c>
      <c r="J39" s="37">
        <f>'[1]вспомогат'!L36</f>
        <v>-321442.6000000001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4903605.04</v>
      </c>
      <c r="F40" s="38">
        <f>'[1]вспомогат'!H37</f>
        <v>123173.73000000045</v>
      </c>
      <c r="G40" s="39">
        <f>'[1]вспомогат'!I37</f>
        <v>10.308848502094468</v>
      </c>
      <c r="H40" s="35">
        <f>'[1]вспомогат'!J37</f>
        <v>-1071661.2699999996</v>
      </c>
      <c r="I40" s="36">
        <f>'[1]вспомогат'!K37</f>
        <v>101.23245661662304</v>
      </c>
      <c r="J40" s="37">
        <f>'[1]вспомогат'!L37</f>
        <v>59699.04000000004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2528649.39</v>
      </c>
      <c r="F41" s="38">
        <f>'[1]вспомогат'!H38</f>
        <v>33317.24000000022</v>
      </c>
      <c r="G41" s="39">
        <f>'[1]вспомогат'!I38</f>
        <v>4.607671052522428</v>
      </c>
      <c r="H41" s="35">
        <f>'[1]вспомогат'!J38</f>
        <v>-689764.7599999998</v>
      </c>
      <c r="I41" s="36">
        <f>'[1]вспомогат'!K38</f>
        <v>112.99812269302613</v>
      </c>
      <c r="J41" s="37">
        <f>'[1]вспомогат'!L38</f>
        <v>290869.39000000013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1965468.06</v>
      </c>
      <c r="F42" s="38">
        <f>'[1]вспомогат'!H39</f>
        <v>30673.22999999998</v>
      </c>
      <c r="G42" s="39">
        <f>'[1]вспомогат'!I39</f>
        <v>7.967362449543615</v>
      </c>
      <c r="H42" s="35">
        <f>'[1]вспомогат'!J39</f>
        <v>-354312.77</v>
      </c>
      <c r="I42" s="36">
        <f>'[1]вспомогат'!K39</f>
        <v>135.3687807176074</v>
      </c>
      <c r="J42" s="37">
        <f>'[1]вспомогат'!L39</f>
        <v>513532.06000000006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2652028.22</v>
      </c>
      <c r="F43" s="38">
        <f>'[1]вспомогат'!H40</f>
        <v>14147.580000000075</v>
      </c>
      <c r="G43" s="39">
        <f>'[1]вспомогат'!I40</f>
        <v>2.49336545595859</v>
      </c>
      <c r="H43" s="35">
        <f>'[1]вспомогат'!J40</f>
        <v>-553261.4199999999</v>
      </c>
      <c r="I43" s="36">
        <f>'[1]вспомогат'!K40</f>
        <v>174.74570684940534</v>
      </c>
      <c r="J43" s="37">
        <f>'[1]вспомогат'!L40</f>
        <v>1134378.2200000002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2045956.19</v>
      </c>
      <c r="F44" s="38">
        <f>'[1]вспомогат'!H41</f>
        <v>24683.75</v>
      </c>
      <c r="G44" s="39">
        <f>'[1]вспомогат'!I41</f>
        <v>5.279291553133516</v>
      </c>
      <c r="H44" s="35">
        <f>'[1]вспомогат'!J41</f>
        <v>-442874.25</v>
      </c>
      <c r="I44" s="36">
        <f>'[1]вспомогат'!K41</f>
        <v>109.21482097140283</v>
      </c>
      <c r="J44" s="37">
        <f>'[1]вспомогат'!L41</f>
        <v>172624.18999999994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15742589.3</v>
      </c>
      <c r="F45" s="41">
        <f>SUM(F39:F44)</f>
        <v>295487.82000000053</v>
      </c>
      <c r="G45" s="42">
        <f>F45/D45*100</f>
        <v>7.631666393327261</v>
      </c>
      <c r="H45" s="41">
        <f>SUM(H39:H44)</f>
        <v>-3576377.1799999992</v>
      </c>
      <c r="I45" s="43">
        <f>E45/C45*100</f>
        <v>113.3136813698537</v>
      </c>
      <c r="J45" s="41">
        <f>SUM(J39:J44)</f>
        <v>1849660.3000000003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1746558355</v>
      </c>
      <c r="D46" s="53">
        <f>'[1]вспомогат'!D42</f>
        <v>416749173</v>
      </c>
      <c r="E46" s="53">
        <f>'[1]вспомогат'!G42</f>
        <v>1698680774.14</v>
      </c>
      <c r="F46" s="53">
        <f>'[1]вспомогат'!H42</f>
        <v>48524472.629999936</v>
      </c>
      <c r="G46" s="54">
        <f>'[1]вспомогат'!I42</f>
        <v>11.643567827787852</v>
      </c>
      <c r="H46" s="53">
        <f>'[1]вспомогат'!J42</f>
        <v>-364648323.19000006</v>
      </c>
      <c r="I46" s="54">
        <f>'[1]вспомогат'!K42</f>
        <v>97.25874713988586</v>
      </c>
      <c r="J46" s="53">
        <f>'[1]вспомогат'!L42</f>
        <v>-47877580.859999895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05.04.2016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2016-04-06T05:06:31Z</dcterms:created>
  <dcterms:modified xsi:type="dcterms:W3CDTF">2016-04-06T05:07:08Z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