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<sst xmlns="http://schemas.openxmlformats.org/spreadsheetml/2006/main" count="54" uniqueCount="49">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</sst>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17.03.2016</v>
          </cell>
        </row>
        <row r="6">
          <cell r="G6" t="str">
            <v>Фактично надійшло на 17.03.2016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334686674.52</v>
          </cell>
          <cell r="H10">
            <v>181157863.07</v>
          </cell>
          <cell r="I10">
            <v>172.32927900996822</v>
          </cell>
          <cell r="J10">
            <v>76034773.07</v>
          </cell>
          <cell r="K10">
            <v>134.7436369121922</v>
          </cell>
          <cell r="L10">
            <v>86298934.51999998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570344108.47</v>
          </cell>
          <cell r="H11">
            <v>110247963.11000001</v>
          </cell>
          <cell r="I11">
            <v>52.71364991273997</v>
          </cell>
          <cell r="J11">
            <v>-98897036.88999999</v>
          </cell>
          <cell r="K11">
            <v>90.43678532161007</v>
          </cell>
          <cell r="L11">
            <v>-60310891.52999997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45109962.41</v>
          </cell>
          <cell r="H12">
            <v>7791729.129999995</v>
          </cell>
          <cell r="I12">
            <v>55.646682204762165</v>
          </cell>
          <cell r="J12">
            <v>-6210415.870000005</v>
          </cell>
          <cell r="K12">
            <v>113.72328716288396</v>
          </cell>
          <cell r="L12">
            <v>5443537.409999996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80022068.57</v>
          </cell>
          <cell r="H13">
            <v>21981947.14999999</v>
          </cell>
          <cell r="I13">
            <v>73.56902234693707</v>
          </cell>
          <cell r="J13">
            <v>-7897404.850000009</v>
          </cell>
          <cell r="K13">
            <v>91.0333413792198</v>
          </cell>
          <cell r="L13">
            <v>-7882063.430000007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59084631.66</v>
          </cell>
          <cell r="H14">
            <v>10769819.769999996</v>
          </cell>
          <cell r="I14">
            <v>50.59816664317592</v>
          </cell>
          <cell r="J14">
            <v>-10515180.230000004</v>
          </cell>
          <cell r="K14">
            <v>96.5940224627256</v>
          </cell>
          <cell r="L14">
            <v>-2083368.3400000036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8467352.03</v>
          </cell>
          <cell r="H15">
            <v>1333949.5299999993</v>
          </cell>
          <cell r="I15">
            <v>45.604332575511506</v>
          </cell>
          <cell r="J15">
            <v>-1591100.4700000007</v>
          </cell>
          <cell r="K15">
            <v>87.14136372056643</v>
          </cell>
          <cell r="L15">
            <v>-1249447.9700000007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6594735.91</v>
          </cell>
          <cell r="H16">
            <v>867218.8200000003</v>
          </cell>
          <cell r="I16">
            <v>42.53420368301328</v>
          </cell>
          <cell r="J16">
            <v>-1171655.1799999997</v>
          </cell>
          <cell r="K16">
            <v>107.6065087656721</v>
          </cell>
          <cell r="L16">
            <v>466169.91000000015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30282761.98</v>
          </cell>
          <cell r="H17">
            <v>5853904.920000002</v>
          </cell>
          <cell r="I17">
            <v>60.436289370432384</v>
          </cell>
          <cell r="J17">
            <v>-3832171.079999998</v>
          </cell>
          <cell r="K17">
            <v>110.36820541192232</v>
          </cell>
          <cell r="L17">
            <v>2844821.9800000004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2913996.75</v>
          </cell>
          <cell r="H18">
            <v>391281.1200000001</v>
          </cell>
          <cell r="I18">
            <v>41.00641063933474</v>
          </cell>
          <cell r="J18">
            <v>-562913.8799999999</v>
          </cell>
          <cell r="K18">
            <v>106.27751994529291</v>
          </cell>
          <cell r="L18">
            <v>172121.75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1920812.93</v>
          </cell>
          <cell r="H19">
            <v>418900.72</v>
          </cell>
          <cell r="I19">
            <v>83.5678815807848</v>
          </cell>
          <cell r="J19">
            <v>-82369.28000000003</v>
          </cell>
          <cell r="K19">
            <v>133.31174388882064</v>
          </cell>
          <cell r="L19">
            <v>479969.92999999993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14698632.82</v>
          </cell>
          <cell r="H20">
            <v>2398579.2699999996</v>
          </cell>
          <cell r="I20">
            <v>57.44202989137983</v>
          </cell>
          <cell r="J20">
            <v>-1777072.7300000004</v>
          </cell>
          <cell r="K20">
            <v>125.30990718105343</v>
          </cell>
          <cell r="L20">
            <v>2968807.8200000003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11338034.37</v>
          </cell>
          <cell r="H21">
            <v>2058890.4799999986</v>
          </cell>
          <cell r="I21">
            <v>58.420753381220614</v>
          </cell>
          <cell r="J21">
            <v>-1465354.5200000014</v>
          </cell>
          <cell r="K21">
            <v>109.61490721481044</v>
          </cell>
          <cell r="L21">
            <v>994519.3699999992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16377024.95</v>
          </cell>
          <cell r="H22">
            <v>2445225.8999999985</v>
          </cell>
          <cell r="I22">
            <v>57.758572103793284</v>
          </cell>
          <cell r="J22">
            <v>-1788303.1000000015</v>
          </cell>
          <cell r="K22">
            <v>121.97305849603582</v>
          </cell>
          <cell r="L22">
            <v>2950268.9499999993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7825925.01</v>
          </cell>
          <cell r="H23">
            <v>1452797.4399999995</v>
          </cell>
          <cell r="I23">
            <v>63.16853915973692</v>
          </cell>
          <cell r="J23">
            <v>-847077.5600000005</v>
          </cell>
          <cell r="K23">
            <v>119.77280307928942</v>
          </cell>
          <cell r="L23">
            <v>1291950.0099999998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4687473.05</v>
          </cell>
          <cell r="H24">
            <v>866179.73</v>
          </cell>
          <cell r="I24">
            <v>76.28985273652874</v>
          </cell>
          <cell r="J24">
            <v>-269200.27</v>
          </cell>
          <cell r="K24">
            <v>133.94050664234436</v>
          </cell>
          <cell r="L24">
            <v>1187805.0499999998</v>
          </cell>
        </row>
        <row r="25">
          <cell r="B25">
            <v>58989940</v>
          </cell>
          <cell r="C25">
            <v>15130850</v>
          </cell>
          <cell r="D25">
            <v>6772060</v>
          </cell>
          <cell r="G25">
            <v>19078838.52</v>
          </cell>
          <cell r="H25">
            <v>4992264.76</v>
          </cell>
          <cell r="I25">
            <v>73.71855476767777</v>
          </cell>
          <cell r="J25">
            <v>-1779795.2400000002</v>
          </cell>
          <cell r="K25">
            <v>126.09231153570354</v>
          </cell>
          <cell r="L25">
            <v>3947988.5199999996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6987233.56</v>
          </cell>
          <cell r="H26">
            <v>1199373.0599999996</v>
          </cell>
          <cell r="I26">
            <v>53.94035934962492</v>
          </cell>
          <cell r="J26">
            <v>-1024143.9400000004</v>
          </cell>
          <cell r="K26">
            <v>114.10867414137601</v>
          </cell>
          <cell r="L26">
            <v>863918.5599999996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5022427.3</v>
          </cell>
          <cell r="H27">
            <v>870584.3099999996</v>
          </cell>
          <cell r="I27">
            <v>66.62908680688157</v>
          </cell>
          <cell r="J27">
            <v>-436028.6900000004</v>
          </cell>
          <cell r="K27">
            <v>135.05127585976945</v>
          </cell>
          <cell r="L27">
            <v>1303523.2999999998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10740244.31</v>
          </cell>
          <cell r="H28">
            <v>1672411.370000001</v>
          </cell>
          <cell r="I28">
            <v>53.11505314327568</v>
          </cell>
          <cell r="J28">
            <v>-1476246.629999999</v>
          </cell>
          <cell r="K28">
            <v>112.4915495526049</v>
          </cell>
          <cell r="L28">
            <v>1192643.3100000005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19296316.28</v>
          </cell>
          <cell r="H29">
            <v>3301891.2700000014</v>
          </cell>
          <cell r="I29">
            <v>58.55265328328591</v>
          </cell>
          <cell r="J29">
            <v>-2337291.7299999986</v>
          </cell>
          <cell r="K29">
            <v>98.90271998523865</v>
          </cell>
          <cell r="L29">
            <v>-214083.7199999988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7826343.8</v>
          </cell>
          <cell r="H30">
            <v>1617048.7299999995</v>
          </cell>
          <cell r="I30">
            <v>75.22416451126698</v>
          </cell>
          <cell r="J30">
            <v>-532591.2700000005</v>
          </cell>
          <cell r="K30">
            <v>129.64226039390897</v>
          </cell>
          <cell r="L30">
            <v>1789466.7999999998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8092161.48</v>
          </cell>
          <cell r="H31">
            <v>1376616.2000000002</v>
          </cell>
          <cell r="I31">
            <v>52.17208170826502</v>
          </cell>
          <cell r="J31">
            <v>-1261990.7999999998</v>
          </cell>
          <cell r="K31">
            <v>93.21831277068857</v>
          </cell>
          <cell r="L31">
            <v>-588709.5199999996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3061118.45</v>
          </cell>
          <cell r="H32">
            <v>500074.6200000001</v>
          </cell>
          <cell r="I32">
            <v>52.27630595474175</v>
          </cell>
          <cell r="J32">
            <v>-456524.3799999999</v>
          </cell>
          <cell r="K32">
            <v>111.95455172184265</v>
          </cell>
          <cell r="L32">
            <v>326867.4500000002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6380506.3</v>
          </cell>
          <cell r="H33">
            <v>1196111.5599999996</v>
          </cell>
          <cell r="I33">
            <v>58.79053010251501</v>
          </cell>
          <cell r="J33">
            <v>-838419.4400000004</v>
          </cell>
          <cell r="K33">
            <v>113.81004363501839</v>
          </cell>
          <cell r="L33">
            <v>774229.2999999998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5248581.56</v>
          </cell>
          <cell r="H34">
            <v>792127.2999999998</v>
          </cell>
          <cell r="I34">
            <v>41.25329986381307</v>
          </cell>
          <cell r="J34">
            <v>-1128027.7000000002</v>
          </cell>
          <cell r="K34">
            <v>103.95011343527159</v>
          </cell>
          <cell r="L34">
            <v>199446.5599999996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13133803.7</v>
          </cell>
          <cell r="H35">
            <v>2300135.41</v>
          </cell>
          <cell r="I35">
            <v>49.02751987149578</v>
          </cell>
          <cell r="J35">
            <v>-2391383.59</v>
          </cell>
          <cell r="K35">
            <v>99.64213342655862</v>
          </cell>
          <cell r="L35">
            <v>-47170.300000000745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1248614.52</v>
          </cell>
          <cell r="H36">
            <v>133540.59000000008</v>
          </cell>
          <cell r="I36">
            <v>28.130094265100862</v>
          </cell>
          <cell r="J36">
            <v>-341184.4099999999</v>
          </cell>
          <cell r="K36">
            <v>87.05210934722135</v>
          </cell>
          <cell r="L36">
            <v>-185715.47999999998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3636651.99</v>
          </cell>
          <cell r="H37">
            <v>605183.4900000002</v>
          </cell>
          <cell r="I37">
            <v>41.843507787446896</v>
          </cell>
          <cell r="J37">
            <v>-841118.5099999998</v>
          </cell>
          <cell r="K37">
            <v>99.65966652882337</v>
          </cell>
          <cell r="L37">
            <v>-12419.009999999776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1971517.27</v>
          </cell>
          <cell r="H38">
            <v>417621.79000000004</v>
          </cell>
          <cell r="I38">
            <v>89.75284653837723</v>
          </cell>
          <cell r="J38">
            <v>-47680.20999999996</v>
          </cell>
          <cell r="K38">
            <v>130.1590990415251</v>
          </cell>
          <cell r="L38">
            <v>456819.27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1498201.1</v>
          </cell>
          <cell r="H39">
            <v>173929.04000000004</v>
          </cell>
          <cell r="I39">
            <v>42.38367514036183</v>
          </cell>
          <cell r="J39">
            <v>-236438.95999999996</v>
          </cell>
          <cell r="K39">
            <v>140.41905431369793</v>
          </cell>
          <cell r="L39">
            <v>431251.1000000001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1313386.11</v>
          </cell>
          <cell r="H40">
            <v>364444.3400000001</v>
          </cell>
          <cell r="I40">
            <v>121.32412971180706</v>
          </cell>
          <cell r="J40">
            <v>64055.340000000084</v>
          </cell>
          <cell r="K40">
            <v>138.21610622989326</v>
          </cell>
          <cell r="L40">
            <v>363145.1100000001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1596151.61</v>
          </cell>
          <cell r="H41">
            <v>254083.9500000002</v>
          </cell>
          <cell r="I41">
            <v>53.529899422320945</v>
          </cell>
          <cell r="J41">
            <v>-220574.0499999998</v>
          </cell>
          <cell r="K41">
            <v>113.54254737959305</v>
          </cell>
          <cell r="L41">
            <v>190377.6100000001</v>
          </cell>
        </row>
        <row r="42">
          <cell r="B42">
            <v>5587168425</v>
          </cell>
          <cell r="C42">
            <v>1266121579</v>
          </cell>
          <cell r="D42">
            <v>447961559</v>
          </cell>
          <cell r="G42">
            <v>1310486293.2899995</v>
          </cell>
          <cell r="H42">
            <v>371803691.95</v>
          </cell>
          <cell r="I42">
            <v>82.99901732193051</v>
          </cell>
          <cell r="J42">
            <v>-74534926.25000001</v>
          </cell>
          <cell r="K42">
            <v>103.50398532224996</v>
          </cell>
          <cell r="L42">
            <v>44364714.289999485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4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3" sqref="N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334686674.52</v>
      </c>
      <c r="F10" s="33">
        <f>'[1]вспомогат'!H10</f>
        <v>181157863.07</v>
      </c>
      <c r="G10" s="34">
        <f>'[1]вспомогат'!I10</f>
        <v>172.32927900996822</v>
      </c>
      <c r="H10" s="35">
        <f>'[1]вспомогат'!J10</f>
        <v>76034773.07</v>
      </c>
      <c r="I10" s="36">
        <f>'[1]вспомогат'!K10</f>
        <v>134.7436369121922</v>
      </c>
      <c r="J10" s="37">
        <f>'[1]вспомогат'!L10</f>
        <v>86298934.51999998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570344108.47</v>
      </c>
      <c r="F12" s="38">
        <f>'[1]вспомогат'!H11</f>
        <v>110247963.11000001</v>
      </c>
      <c r="G12" s="39">
        <f>'[1]вспомогат'!I11</f>
        <v>52.71364991273997</v>
      </c>
      <c r="H12" s="35">
        <f>'[1]вспомогат'!J11</f>
        <v>-98897036.88999999</v>
      </c>
      <c r="I12" s="36">
        <f>'[1]вспомогат'!K11</f>
        <v>90.43678532161007</v>
      </c>
      <c r="J12" s="37">
        <f>'[1]вспомогат'!L11</f>
        <v>-60310891.52999997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45109962.41</v>
      </c>
      <c r="F13" s="38">
        <f>'[1]вспомогат'!H12</f>
        <v>7791729.129999995</v>
      </c>
      <c r="G13" s="39">
        <f>'[1]вспомогат'!I12</f>
        <v>55.646682204762165</v>
      </c>
      <c r="H13" s="35">
        <f>'[1]вспомогат'!J12</f>
        <v>-6210415.870000005</v>
      </c>
      <c r="I13" s="36">
        <f>'[1]вспомогат'!K12</f>
        <v>113.72328716288396</v>
      </c>
      <c r="J13" s="37">
        <f>'[1]вспомогат'!L12</f>
        <v>5443537.409999996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80022068.57</v>
      </c>
      <c r="F14" s="38">
        <f>'[1]вспомогат'!H13</f>
        <v>21981947.14999999</v>
      </c>
      <c r="G14" s="39">
        <f>'[1]вспомогат'!I13</f>
        <v>73.56902234693707</v>
      </c>
      <c r="H14" s="35">
        <f>'[1]вспомогат'!J13</f>
        <v>-7897404.850000009</v>
      </c>
      <c r="I14" s="36">
        <f>'[1]вспомогат'!K13</f>
        <v>91.0333413792198</v>
      </c>
      <c r="J14" s="37">
        <f>'[1]вспомогат'!L13</f>
        <v>-7882063.430000007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59084631.66</v>
      </c>
      <c r="F15" s="38">
        <f>'[1]вспомогат'!H14</f>
        <v>10769819.769999996</v>
      </c>
      <c r="G15" s="39">
        <f>'[1]вспомогат'!I14</f>
        <v>50.59816664317592</v>
      </c>
      <c r="H15" s="35">
        <f>'[1]вспомогат'!J14</f>
        <v>-10515180.230000004</v>
      </c>
      <c r="I15" s="36">
        <f>'[1]вспомогат'!K14</f>
        <v>96.5940224627256</v>
      </c>
      <c r="J15" s="37">
        <f>'[1]вспомогат'!L14</f>
        <v>-2083368.3400000036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8467352.03</v>
      </c>
      <c r="F16" s="38">
        <f>'[1]вспомогат'!H15</f>
        <v>1333949.5299999993</v>
      </c>
      <c r="G16" s="39">
        <f>'[1]вспомогат'!I15</f>
        <v>45.604332575511506</v>
      </c>
      <c r="H16" s="35">
        <f>'[1]вспомогат'!J15</f>
        <v>-1591100.4700000007</v>
      </c>
      <c r="I16" s="36">
        <f>'[1]вспомогат'!K15</f>
        <v>87.14136372056643</v>
      </c>
      <c r="J16" s="37">
        <f>'[1]вспомогат'!L15</f>
        <v>-1249447.9700000007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763028123.14</v>
      </c>
      <c r="F17" s="41">
        <f>SUM(F12:F16)</f>
        <v>152125408.68999997</v>
      </c>
      <c r="G17" s="42">
        <f>F17/D17*100</f>
        <v>54.87206154317019</v>
      </c>
      <c r="H17" s="41">
        <f>SUM(H12:H16)</f>
        <v>-125111138.31</v>
      </c>
      <c r="I17" s="43">
        <f>E17/C17*100</f>
        <v>92.02974208414092</v>
      </c>
      <c r="J17" s="41">
        <f>SUM(J12:J16)</f>
        <v>-66082233.859999985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6594735.91</v>
      </c>
      <c r="F18" s="45">
        <f>'[1]вспомогат'!H16</f>
        <v>867218.8200000003</v>
      </c>
      <c r="G18" s="46">
        <f>'[1]вспомогат'!I16</f>
        <v>42.53420368301328</v>
      </c>
      <c r="H18" s="47">
        <f>'[1]вспомогат'!J16</f>
        <v>-1171655.1799999997</v>
      </c>
      <c r="I18" s="48">
        <f>'[1]вспомогат'!K16</f>
        <v>107.6065087656721</v>
      </c>
      <c r="J18" s="49">
        <f>'[1]вспомогат'!L16</f>
        <v>466169.91000000015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30282761.98</v>
      </c>
      <c r="F19" s="38">
        <f>'[1]вспомогат'!H17</f>
        <v>5853904.920000002</v>
      </c>
      <c r="G19" s="39">
        <f>'[1]вспомогат'!I17</f>
        <v>60.436289370432384</v>
      </c>
      <c r="H19" s="35">
        <f>'[1]вспомогат'!J17</f>
        <v>-3832171.079999998</v>
      </c>
      <c r="I19" s="36">
        <f>'[1]вспомогат'!K17</f>
        <v>110.36820541192232</v>
      </c>
      <c r="J19" s="37">
        <f>'[1]вспомогат'!L17</f>
        <v>2844821.9800000004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2913996.75</v>
      </c>
      <c r="F20" s="38">
        <f>'[1]вспомогат'!H18</f>
        <v>391281.1200000001</v>
      </c>
      <c r="G20" s="39">
        <f>'[1]вспомогат'!I18</f>
        <v>41.00641063933474</v>
      </c>
      <c r="H20" s="35">
        <f>'[1]вспомогат'!J18</f>
        <v>-562913.8799999999</v>
      </c>
      <c r="I20" s="36">
        <f>'[1]вспомогат'!K18</f>
        <v>106.27751994529291</v>
      </c>
      <c r="J20" s="37">
        <f>'[1]вспомогат'!L18</f>
        <v>172121.75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1920812.93</v>
      </c>
      <c r="F21" s="38">
        <f>'[1]вспомогат'!H19</f>
        <v>418900.72</v>
      </c>
      <c r="G21" s="39">
        <f>'[1]вспомогат'!I19</f>
        <v>83.5678815807848</v>
      </c>
      <c r="H21" s="35">
        <f>'[1]вспомогат'!J19</f>
        <v>-82369.28000000003</v>
      </c>
      <c r="I21" s="36">
        <f>'[1]вспомогат'!K19</f>
        <v>133.31174388882064</v>
      </c>
      <c r="J21" s="37">
        <f>'[1]вспомогат'!L19</f>
        <v>479969.92999999993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14698632.82</v>
      </c>
      <c r="F22" s="38">
        <f>'[1]вспомогат'!H20</f>
        <v>2398579.2699999996</v>
      </c>
      <c r="G22" s="39">
        <f>'[1]вспомогат'!I20</f>
        <v>57.44202989137983</v>
      </c>
      <c r="H22" s="35">
        <f>'[1]вспомогат'!J20</f>
        <v>-1777072.7300000004</v>
      </c>
      <c r="I22" s="36">
        <f>'[1]вспомогат'!K20</f>
        <v>125.30990718105343</v>
      </c>
      <c r="J22" s="37">
        <f>'[1]вспомогат'!L20</f>
        <v>2968807.8200000003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11338034.37</v>
      </c>
      <c r="F23" s="38">
        <f>'[1]вспомогат'!H21</f>
        <v>2058890.4799999986</v>
      </c>
      <c r="G23" s="39">
        <f>'[1]вспомогат'!I21</f>
        <v>58.420753381220614</v>
      </c>
      <c r="H23" s="35">
        <f>'[1]вспомогат'!J21</f>
        <v>-1465354.5200000014</v>
      </c>
      <c r="I23" s="36">
        <f>'[1]вспомогат'!K21</f>
        <v>109.61490721481044</v>
      </c>
      <c r="J23" s="37">
        <f>'[1]вспомогат'!L21</f>
        <v>994519.3699999992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16377024.95</v>
      </c>
      <c r="F24" s="38">
        <f>'[1]вспомогат'!H22</f>
        <v>2445225.8999999985</v>
      </c>
      <c r="G24" s="39">
        <f>'[1]вспомогат'!I22</f>
        <v>57.758572103793284</v>
      </c>
      <c r="H24" s="35">
        <f>'[1]вспомогат'!J22</f>
        <v>-1788303.1000000015</v>
      </c>
      <c r="I24" s="36">
        <f>'[1]вспомогат'!K22</f>
        <v>121.97305849603582</v>
      </c>
      <c r="J24" s="37">
        <f>'[1]вспомогат'!L22</f>
        <v>2950268.9499999993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7825925.01</v>
      </c>
      <c r="F25" s="38">
        <f>'[1]вспомогат'!H23</f>
        <v>1452797.4399999995</v>
      </c>
      <c r="G25" s="39">
        <f>'[1]вспомогат'!I23</f>
        <v>63.16853915973692</v>
      </c>
      <c r="H25" s="35">
        <f>'[1]вспомогат'!J23</f>
        <v>-847077.5600000005</v>
      </c>
      <c r="I25" s="36">
        <f>'[1]вспомогат'!K23</f>
        <v>119.77280307928942</v>
      </c>
      <c r="J25" s="37">
        <f>'[1]вспомогат'!L23</f>
        <v>1291950.0099999998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4687473.05</v>
      </c>
      <c r="F26" s="38">
        <f>'[1]вспомогат'!H24</f>
        <v>866179.73</v>
      </c>
      <c r="G26" s="39">
        <f>'[1]вспомогат'!I24</f>
        <v>76.28985273652874</v>
      </c>
      <c r="H26" s="35">
        <f>'[1]вспомогат'!J24</f>
        <v>-269200.27</v>
      </c>
      <c r="I26" s="36">
        <f>'[1]вспомогат'!K24</f>
        <v>133.94050664234436</v>
      </c>
      <c r="J26" s="37">
        <f>'[1]вспомогат'!L24</f>
        <v>1187805.0499999998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15130850</v>
      </c>
      <c r="D27" s="38">
        <f>'[1]вспомогат'!D25</f>
        <v>6772060</v>
      </c>
      <c r="E27" s="33">
        <f>'[1]вспомогат'!G25</f>
        <v>19078838.52</v>
      </c>
      <c r="F27" s="38">
        <f>'[1]вспомогат'!H25</f>
        <v>4992264.76</v>
      </c>
      <c r="G27" s="39">
        <f>'[1]вспомогат'!I25</f>
        <v>73.71855476767777</v>
      </c>
      <c r="H27" s="35">
        <f>'[1]вспомогат'!J25</f>
        <v>-1779795.2400000002</v>
      </c>
      <c r="I27" s="36">
        <f>'[1]вспомогат'!K25</f>
        <v>126.09231153570354</v>
      </c>
      <c r="J27" s="37">
        <f>'[1]вспомогат'!L25</f>
        <v>3947988.5199999996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6987233.56</v>
      </c>
      <c r="F28" s="38">
        <f>'[1]вспомогат'!H26</f>
        <v>1199373.0599999996</v>
      </c>
      <c r="G28" s="39">
        <f>'[1]вспомогат'!I26</f>
        <v>53.94035934962492</v>
      </c>
      <c r="H28" s="35">
        <f>'[1]вспомогат'!J26</f>
        <v>-1024143.9400000004</v>
      </c>
      <c r="I28" s="36">
        <f>'[1]вспомогат'!K26</f>
        <v>114.10867414137601</v>
      </c>
      <c r="J28" s="37">
        <f>'[1]вспомогат'!L26</f>
        <v>863918.5599999996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3718904</v>
      </c>
      <c r="D29" s="38">
        <f>'[1]вспомогат'!D27</f>
        <v>1306613</v>
      </c>
      <c r="E29" s="33">
        <f>'[1]вспомогат'!G27</f>
        <v>5022427.3</v>
      </c>
      <c r="F29" s="38">
        <f>'[1]вспомогат'!H27</f>
        <v>870584.3099999996</v>
      </c>
      <c r="G29" s="39">
        <f>'[1]вспомогат'!I27</f>
        <v>66.62908680688157</v>
      </c>
      <c r="H29" s="35">
        <f>'[1]вспомогат'!J27</f>
        <v>-436028.6900000004</v>
      </c>
      <c r="I29" s="36">
        <f>'[1]вспомогат'!K27</f>
        <v>135.05127585976945</v>
      </c>
      <c r="J29" s="37">
        <f>'[1]вспомогат'!L27</f>
        <v>1303523.2999999998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9547601</v>
      </c>
      <c r="D30" s="38">
        <f>'[1]вспомогат'!D28</f>
        <v>3148658</v>
      </c>
      <c r="E30" s="33">
        <f>'[1]вспомогат'!G28</f>
        <v>10740244.31</v>
      </c>
      <c r="F30" s="38">
        <f>'[1]вспомогат'!H28</f>
        <v>1672411.370000001</v>
      </c>
      <c r="G30" s="39">
        <f>'[1]вспомогат'!I28</f>
        <v>53.11505314327568</v>
      </c>
      <c r="H30" s="35">
        <f>'[1]вспомогат'!J28</f>
        <v>-1476246.629999999</v>
      </c>
      <c r="I30" s="36">
        <f>'[1]вспомогат'!K28</f>
        <v>112.4915495526049</v>
      </c>
      <c r="J30" s="37">
        <f>'[1]вспомогат'!L28</f>
        <v>1192643.3100000005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19296316.28</v>
      </c>
      <c r="F31" s="38">
        <f>'[1]вспомогат'!H29</f>
        <v>3301891.2700000014</v>
      </c>
      <c r="G31" s="39">
        <f>'[1]вспомогат'!I29</f>
        <v>58.55265328328591</v>
      </c>
      <c r="H31" s="35">
        <f>'[1]вспомогат'!J29</f>
        <v>-2337291.7299999986</v>
      </c>
      <c r="I31" s="36">
        <f>'[1]вспомогат'!K29</f>
        <v>98.90271998523865</v>
      </c>
      <c r="J31" s="37">
        <f>'[1]вспомогат'!L29</f>
        <v>-214083.7199999988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6036877</v>
      </c>
      <c r="D32" s="38">
        <f>'[1]вспомогат'!D30</f>
        <v>2149640</v>
      </c>
      <c r="E32" s="33">
        <f>'[1]вспомогат'!G30</f>
        <v>7826343.8</v>
      </c>
      <c r="F32" s="38">
        <f>'[1]вспомогат'!H30</f>
        <v>1617048.7299999995</v>
      </c>
      <c r="G32" s="39">
        <f>'[1]вспомогат'!I30</f>
        <v>75.22416451126698</v>
      </c>
      <c r="H32" s="35">
        <f>'[1]вспомогат'!J30</f>
        <v>-532591.2700000005</v>
      </c>
      <c r="I32" s="36">
        <f>'[1]вспомогат'!K30</f>
        <v>129.64226039390897</v>
      </c>
      <c r="J32" s="37">
        <f>'[1]вспомогат'!L30</f>
        <v>1789466.7999999998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8092161.48</v>
      </c>
      <c r="F33" s="38">
        <f>'[1]вспомогат'!H31</f>
        <v>1376616.2000000002</v>
      </c>
      <c r="G33" s="39">
        <f>'[1]вспомогат'!I31</f>
        <v>52.17208170826502</v>
      </c>
      <c r="H33" s="35">
        <f>'[1]вспомогат'!J31</f>
        <v>-1261990.7999999998</v>
      </c>
      <c r="I33" s="36">
        <f>'[1]вспомогат'!K31</f>
        <v>93.21831277068857</v>
      </c>
      <c r="J33" s="37">
        <f>'[1]вспомогат'!L31</f>
        <v>-588709.5199999996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3061118.45</v>
      </c>
      <c r="F34" s="38">
        <f>'[1]вспомогат'!H32</f>
        <v>500074.6200000001</v>
      </c>
      <c r="G34" s="39">
        <f>'[1]вспомогат'!I32</f>
        <v>52.27630595474175</v>
      </c>
      <c r="H34" s="35">
        <f>'[1]вспомогат'!J32</f>
        <v>-456524.3799999999</v>
      </c>
      <c r="I34" s="36">
        <f>'[1]вспомогат'!K32</f>
        <v>111.95455172184265</v>
      </c>
      <c r="J34" s="37">
        <f>'[1]вспомогат'!L32</f>
        <v>326867.4500000002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6380506.3</v>
      </c>
      <c r="F35" s="38">
        <f>'[1]вспомогат'!H33</f>
        <v>1196111.5599999996</v>
      </c>
      <c r="G35" s="39">
        <f>'[1]вспомогат'!I33</f>
        <v>58.79053010251501</v>
      </c>
      <c r="H35" s="35">
        <f>'[1]вспомогат'!J33</f>
        <v>-838419.4400000004</v>
      </c>
      <c r="I35" s="36">
        <f>'[1]вспомогат'!K33</f>
        <v>113.81004363501839</v>
      </c>
      <c r="J35" s="37">
        <f>'[1]вспомогат'!L33</f>
        <v>774229.2999999998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5248581.56</v>
      </c>
      <c r="F36" s="38">
        <f>'[1]вспомогат'!H34</f>
        <v>792127.2999999998</v>
      </c>
      <c r="G36" s="39">
        <f>'[1]вспомогат'!I34</f>
        <v>41.25329986381307</v>
      </c>
      <c r="H36" s="35">
        <f>'[1]вспомогат'!J34</f>
        <v>-1128027.7000000002</v>
      </c>
      <c r="I36" s="36">
        <f>'[1]вспомогат'!K34</f>
        <v>103.95011343527159</v>
      </c>
      <c r="J36" s="37">
        <f>'[1]вспомогат'!L34</f>
        <v>199446.5599999996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13180974</v>
      </c>
      <c r="D37" s="38">
        <f>'[1]вспомогат'!D35</f>
        <v>4691519</v>
      </c>
      <c r="E37" s="33">
        <f>'[1]вспомогат'!G35</f>
        <v>13133803.7</v>
      </c>
      <c r="F37" s="38">
        <f>'[1]вспомогат'!H35</f>
        <v>2300135.41</v>
      </c>
      <c r="G37" s="39">
        <f>'[1]вспомогат'!I35</f>
        <v>49.02751987149578</v>
      </c>
      <c r="H37" s="35">
        <f>'[1]вспомогат'!J35</f>
        <v>-2391383.59</v>
      </c>
      <c r="I37" s="36">
        <f>'[1]вспомогат'!K35</f>
        <v>99.64213342655862</v>
      </c>
      <c r="J37" s="37">
        <f>'[1]вспомогат'!L35</f>
        <v>-47170.300000000745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178602418</v>
      </c>
      <c r="D38" s="41">
        <f>SUM(D18:D37)</f>
        <v>62030178</v>
      </c>
      <c r="E38" s="41">
        <f>SUM(E18:E37)</f>
        <v>201506973.03</v>
      </c>
      <c r="F38" s="41">
        <f>SUM(F18:F37)</f>
        <v>36571616.989999995</v>
      </c>
      <c r="G38" s="42">
        <f>F38/D38*100</f>
        <v>58.957781791308086</v>
      </c>
      <c r="H38" s="41">
        <f>SUM(H18:H37)</f>
        <v>-25458561.009999998</v>
      </c>
      <c r="I38" s="43">
        <f>E38/C38*100</f>
        <v>112.82432527313264</v>
      </c>
      <c r="J38" s="41">
        <f>SUM(J18:J37)</f>
        <v>22904555.03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1434330</v>
      </c>
      <c r="D39" s="38">
        <f>'[1]вспомогат'!D36</f>
        <v>474725</v>
      </c>
      <c r="E39" s="33">
        <f>'[1]вспомогат'!G36</f>
        <v>1248614.52</v>
      </c>
      <c r="F39" s="38">
        <f>'[1]вспомогат'!H36</f>
        <v>133540.59000000008</v>
      </c>
      <c r="G39" s="39">
        <f>'[1]вспомогат'!I36</f>
        <v>28.130094265100862</v>
      </c>
      <c r="H39" s="35">
        <f>'[1]вспомогат'!J36</f>
        <v>-341184.4099999999</v>
      </c>
      <c r="I39" s="36">
        <f>'[1]вспомогат'!K36</f>
        <v>87.05210934722135</v>
      </c>
      <c r="J39" s="37">
        <f>'[1]вспомогат'!L36</f>
        <v>-185715.47999999998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3636651.99</v>
      </c>
      <c r="F40" s="38">
        <f>'[1]вспомогат'!H37</f>
        <v>605183.4900000002</v>
      </c>
      <c r="G40" s="39">
        <f>'[1]вспомогат'!I37</f>
        <v>41.843507787446896</v>
      </c>
      <c r="H40" s="35">
        <f>'[1]вспомогат'!J37</f>
        <v>-841118.5099999998</v>
      </c>
      <c r="I40" s="36">
        <f>'[1]вспомогат'!K37</f>
        <v>99.65966652882337</v>
      </c>
      <c r="J40" s="37">
        <f>'[1]вспомогат'!L37</f>
        <v>-12419.009999999776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1971517.27</v>
      </c>
      <c r="F41" s="38">
        <f>'[1]вспомогат'!H38</f>
        <v>417621.79000000004</v>
      </c>
      <c r="G41" s="39">
        <f>'[1]вспомогат'!I38</f>
        <v>89.75284653837723</v>
      </c>
      <c r="H41" s="35">
        <f>'[1]вспомогат'!J38</f>
        <v>-47680.20999999996</v>
      </c>
      <c r="I41" s="36">
        <f>'[1]вспомогат'!K38</f>
        <v>130.1590990415251</v>
      </c>
      <c r="J41" s="37">
        <f>'[1]вспомогат'!L38</f>
        <v>456819.27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1498201.1</v>
      </c>
      <c r="F42" s="38">
        <f>'[1]вспомогат'!H39</f>
        <v>173929.04000000004</v>
      </c>
      <c r="G42" s="39">
        <f>'[1]вспомогат'!I39</f>
        <v>42.38367514036183</v>
      </c>
      <c r="H42" s="35">
        <f>'[1]вспомогат'!J39</f>
        <v>-236438.95999999996</v>
      </c>
      <c r="I42" s="36">
        <f>'[1]вспомогат'!K39</f>
        <v>140.41905431369793</v>
      </c>
      <c r="J42" s="37">
        <f>'[1]вспомогат'!L39</f>
        <v>431251.1000000001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1313386.11</v>
      </c>
      <c r="F43" s="38">
        <f>'[1]вспомогат'!H40</f>
        <v>364444.3400000001</v>
      </c>
      <c r="G43" s="39">
        <f>'[1]вспомогат'!I40</f>
        <v>121.32412971180706</v>
      </c>
      <c r="H43" s="35">
        <f>'[1]вспомогат'!J40</f>
        <v>64055.340000000084</v>
      </c>
      <c r="I43" s="36">
        <f>'[1]вспомогат'!K40</f>
        <v>138.21610622989326</v>
      </c>
      <c r="J43" s="37">
        <f>'[1]вспомогат'!L40</f>
        <v>363145.1100000001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1596151.61</v>
      </c>
      <c r="F44" s="38">
        <f>'[1]вспомогат'!H41</f>
        <v>254083.9500000002</v>
      </c>
      <c r="G44" s="39">
        <f>'[1]вспомогат'!I41</f>
        <v>53.529899422320945</v>
      </c>
      <c r="H44" s="35">
        <f>'[1]вспомогат'!J41</f>
        <v>-220574.0499999998</v>
      </c>
      <c r="I44" s="36">
        <f>'[1]вспомогат'!K41</f>
        <v>113.54254737959305</v>
      </c>
      <c r="J44" s="37">
        <f>'[1]вспомогат'!L41</f>
        <v>190377.6100000001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10021064</v>
      </c>
      <c r="D45" s="41">
        <f>SUM(D39:D44)</f>
        <v>3571744</v>
      </c>
      <c r="E45" s="41">
        <f>SUM(E39:E44)</f>
        <v>11264522.599999998</v>
      </c>
      <c r="F45" s="41">
        <f>SUM(F39:F44)</f>
        <v>1948803.2000000007</v>
      </c>
      <c r="G45" s="42">
        <f>F45/D45*100</f>
        <v>54.56167071324263</v>
      </c>
      <c r="H45" s="41">
        <f>SUM(H39:H44)</f>
        <v>-1622940.7999999993</v>
      </c>
      <c r="I45" s="43">
        <f>E45/C45*100</f>
        <v>112.40844884335633</v>
      </c>
      <c r="J45" s="41">
        <f>SUM(J39:J44)</f>
        <v>1243458.6000000006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1266121579</v>
      </c>
      <c r="D46" s="53">
        <f>'[1]вспомогат'!D42</f>
        <v>447961559</v>
      </c>
      <c r="E46" s="53">
        <f>'[1]вспомогат'!G42</f>
        <v>1310486293.2899995</v>
      </c>
      <c r="F46" s="53">
        <f>'[1]вспомогат'!H42</f>
        <v>371803691.95</v>
      </c>
      <c r="G46" s="54">
        <f>'[1]вспомогат'!I42</f>
        <v>82.99901732193051</v>
      </c>
      <c r="H46" s="53">
        <f>'[1]вспомогат'!J42</f>
        <v>-74534926.25000001</v>
      </c>
      <c r="I46" s="54">
        <f>'[1]вспомогат'!K42</f>
        <v>103.50398532224996</v>
      </c>
      <c r="J46" s="53">
        <f>'[1]вспомогат'!L42</f>
        <v>44364714.289999485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17.03.2016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2016-03-18T05:51:52Z</dcterms:created>
  <dcterms:modified xsi:type="dcterms:W3CDTF">2016-03-18T05:52:25Z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