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<sst xmlns="http://schemas.openxmlformats.org/spreadsheetml/2006/main" count="54" uniqueCount="49">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</sst>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403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14.03.2016</v>
          </cell>
        </row>
        <row r="6">
          <cell r="G6" t="str">
            <v>Фактично надійшло на 14.03.2016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1080428875</v>
          </cell>
          <cell r="C10">
            <v>248387740</v>
          </cell>
          <cell r="D10">
            <v>105123090</v>
          </cell>
          <cell r="G10">
            <v>325106161.47</v>
          </cell>
          <cell r="H10">
            <v>171577350.02000004</v>
          </cell>
          <cell r="I10">
            <v>163.2156646270577</v>
          </cell>
          <cell r="J10">
            <v>66454260.02000004</v>
          </cell>
          <cell r="K10">
            <v>130.88655723104532</v>
          </cell>
          <cell r="L10">
            <v>76718421.47000003</v>
          </cell>
        </row>
        <row r="11">
          <cell r="B11">
            <v>2669270000</v>
          </cell>
          <cell r="C11">
            <v>630655000</v>
          </cell>
          <cell r="D11">
            <v>209145000</v>
          </cell>
          <cell r="G11">
            <v>550761476.57</v>
          </cell>
          <cell r="H11">
            <v>90665331.21000004</v>
          </cell>
          <cell r="I11">
            <v>43.35046556695117</v>
          </cell>
          <cell r="J11">
            <v>-118479668.78999996</v>
          </cell>
          <cell r="K11">
            <v>87.33165939697616</v>
          </cell>
          <cell r="L11">
            <v>-79893523.42999995</v>
          </cell>
        </row>
        <row r="12">
          <cell r="B12">
            <v>189308400</v>
          </cell>
          <cell r="C12">
            <v>39666425</v>
          </cell>
          <cell r="D12">
            <v>14002145</v>
          </cell>
          <cell r="G12">
            <v>43155981.85</v>
          </cell>
          <cell r="H12">
            <v>5837748.57</v>
          </cell>
          <cell r="I12">
            <v>41.691816289575634</v>
          </cell>
          <cell r="J12">
            <v>-8164396.43</v>
          </cell>
          <cell r="K12">
            <v>108.79725573958329</v>
          </cell>
          <cell r="L12">
            <v>3489556.8500000015</v>
          </cell>
        </row>
        <row r="13">
          <cell r="B13">
            <v>336915586</v>
          </cell>
          <cell r="C13">
            <v>87904132</v>
          </cell>
          <cell r="D13">
            <v>29879352</v>
          </cell>
          <cell r="G13">
            <v>70441875.63</v>
          </cell>
          <cell r="H13">
            <v>12401754.209999993</v>
          </cell>
          <cell r="I13">
            <v>41.50610163834877</v>
          </cell>
          <cell r="J13">
            <v>-17477597.790000007</v>
          </cell>
          <cell r="K13">
            <v>80.13488561607092</v>
          </cell>
          <cell r="L13">
            <v>-17462256.370000005</v>
          </cell>
        </row>
        <row r="14">
          <cell r="B14">
            <v>310690000</v>
          </cell>
          <cell r="C14">
            <v>61168000</v>
          </cell>
          <cell r="D14">
            <v>21285000</v>
          </cell>
          <cell r="G14">
            <v>56403097.72</v>
          </cell>
          <cell r="H14">
            <v>8088285.829999998</v>
          </cell>
          <cell r="I14">
            <v>37.99993342729621</v>
          </cell>
          <cell r="J14">
            <v>-13196714.170000002</v>
          </cell>
          <cell r="K14">
            <v>92.21013883076118</v>
          </cell>
          <cell r="L14">
            <v>-4764902.280000001</v>
          </cell>
        </row>
        <row r="15">
          <cell r="B15">
            <v>36700000</v>
          </cell>
          <cell r="C15">
            <v>9716800</v>
          </cell>
          <cell r="D15">
            <v>2925050</v>
          </cell>
          <cell r="G15">
            <v>8191800.03</v>
          </cell>
          <cell r="H15">
            <v>1058397.5300000003</v>
          </cell>
          <cell r="I15">
            <v>36.18391241175365</v>
          </cell>
          <cell r="J15">
            <v>-1866652.4699999997</v>
          </cell>
          <cell r="K15">
            <v>84.30553299440146</v>
          </cell>
          <cell r="L15">
            <v>-1524999.9699999997</v>
          </cell>
        </row>
        <row r="16">
          <cell r="B16">
            <v>30430463</v>
          </cell>
          <cell r="C16">
            <v>6128566</v>
          </cell>
          <cell r="D16">
            <v>2038874</v>
          </cell>
          <cell r="G16">
            <v>6325740.64</v>
          </cell>
          <cell r="H16">
            <v>598223.5499999998</v>
          </cell>
          <cell r="I16">
            <v>29.34087883802529</v>
          </cell>
          <cell r="J16">
            <v>-1440650.4500000002</v>
          </cell>
          <cell r="K16">
            <v>103.21730466800881</v>
          </cell>
          <cell r="L16">
            <v>197174.63999999966</v>
          </cell>
        </row>
        <row r="17">
          <cell r="B17">
            <v>130927670</v>
          </cell>
          <cell r="C17">
            <v>27437940</v>
          </cell>
          <cell r="D17">
            <v>9686076</v>
          </cell>
          <cell r="G17">
            <v>29583234.46</v>
          </cell>
          <cell r="H17">
            <v>5154377.400000002</v>
          </cell>
          <cell r="I17">
            <v>53.21429854566495</v>
          </cell>
          <cell r="J17">
            <v>-4531698.599999998</v>
          </cell>
          <cell r="K17">
            <v>107.8187154720799</v>
          </cell>
          <cell r="L17">
            <v>2145294.460000001</v>
          </cell>
        </row>
        <row r="18">
          <cell r="B18">
            <v>16163740</v>
          </cell>
          <cell r="C18">
            <v>2741875</v>
          </cell>
          <cell r="D18">
            <v>954195</v>
          </cell>
          <cell r="G18">
            <v>2834781.33</v>
          </cell>
          <cell r="H18">
            <v>312065.7000000002</v>
          </cell>
          <cell r="I18">
            <v>32.704604404760055</v>
          </cell>
          <cell r="J18">
            <v>-642129.2999999998</v>
          </cell>
          <cell r="K18">
            <v>103.38842325051287</v>
          </cell>
          <cell r="L18">
            <v>92906.33000000007</v>
          </cell>
        </row>
        <row r="19">
          <cell r="B19">
            <v>11285802</v>
          </cell>
          <cell r="C19">
            <v>1440843</v>
          </cell>
          <cell r="D19">
            <v>501270</v>
          </cell>
          <cell r="G19">
            <v>1850594.52</v>
          </cell>
          <cell r="H19">
            <v>348682.31000000006</v>
          </cell>
          <cell r="I19">
            <v>69.55978015839767</v>
          </cell>
          <cell r="J19">
            <v>-152587.68999999994</v>
          </cell>
          <cell r="K19">
            <v>128.4383184011027</v>
          </cell>
          <cell r="L19">
            <v>409751.52</v>
          </cell>
        </row>
        <row r="20">
          <cell r="B20">
            <v>69860206</v>
          </cell>
          <cell r="C20">
            <v>11729825</v>
          </cell>
          <cell r="D20">
            <v>4175652</v>
          </cell>
          <cell r="G20">
            <v>14052415.45</v>
          </cell>
          <cell r="H20">
            <v>1752361.8999999985</v>
          </cell>
          <cell r="I20">
            <v>41.96618635844171</v>
          </cell>
          <cell r="J20">
            <v>-2423290.1000000015</v>
          </cell>
          <cell r="K20">
            <v>119.80072550101983</v>
          </cell>
          <cell r="L20">
            <v>2322590.4499999993</v>
          </cell>
        </row>
        <row r="21">
          <cell r="B21">
            <v>54672430</v>
          </cell>
          <cell r="C21">
            <v>10343515</v>
          </cell>
          <cell r="D21">
            <v>3524245</v>
          </cell>
          <cell r="G21">
            <v>10630443.7</v>
          </cell>
          <cell r="H21">
            <v>1351299.8099999987</v>
          </cell>
          <cell r="I21">
            <v>38.34295884650468</v>
          </cell>
          <cell r="J21">
            <v>-2172945.1900000013</v>
          </cell>
          <cell r="K21">
            <v>102.7739960738685</v>
          </cell>
          <cell r="L21">
            <v>286928.69999999925</v>
          </cell>
        </row>
        <row r="22">
          <cell r="B22">
            <v>63800683</v>
          </cell>
          <cell r="C22">
            <v>13426756</v>
          </cell>
          <cell r="D22">
            <v>4233529</v>
          </cell>
          <cell r="G22">
            <v>15876552.95</v>
          </cell>
          <cell r="H22">
            <v>1944753.8999999985</v>
          </cell>
          <cell r="I22">
            <v>45.93694527662379</v>
          </cell>
          <cell r="J22">
            <v>-2288775.1000000015</v>
          </cell>
          <cell r="K22">
            <v>118.24563543122404</v>
          </cell>
          <cell r="L22">
            <v>2449796.9499999993</v>
          </cell>
        </row>
        <row r="23">
          <cell r="B23">
            <v>39121000</v>
          </cell>
          <cell r="C23">
            <v>6533975</v>
          </cell>
          <cell r="D23">
            <v>2299875</v>
          </cell>
          <cell r="G23">
            <v>7450985.26</v>
          </cell>
          <cell r="H23">
            <v>1077857.6899999995</v>
          </cell>
          <cell r="I23">
            <v>46.86592488722211</v>
          </cell>
          <cell r="J23">
            <v>-1222017.3100000005</v>
          </cell>
          <cell r="K23">
            <v>114.03449293883125</v>
          </cell>
          <cell r="L23">
            <v>917010.2599999998</v>
          </cell>
        </row>
        <row r="24">
          <cell r="B24">
            <v>20359808</v>
          </cell>
          <cell r="C24">
            <v>3499668</v>
          </cell>
          <cell r="D24">
            <v>1135380</v>
          </cell>
          <cell r="G24">
            <v>4529194.78</v>
          </cell>
          <cell r="H24">
            <v>707901.4600000004</v>
          </cell>
          <cell r="I24">
            <v>62.349298032376865</v>
          </cell>
          <cell r="J24">
            <v>-427478.5399999996</v>
          </cell>
          <cell r="K24">
            <v>129.4178413495223</v>
          </cell>
          <cell r="L24">
            <v>1029526.7800000003</v>
          </cell>
        </row>
        <row r="25">
          <cell r="B25">
            <v>58989940</v>
          </cell>
          <cell r="C25">
            <v>15130850</v>
          </cell>
          <cell r="D25">
            <v>6772060</v>
          </cell>
          <cell r="G25">
            <v>16076214.86</v>
          </cell>
          <cell r="H25">
            <v>1989641.0999999996</v>
          </cell>
          <cell r="I25">
            <v>29.380145775436123</v>
          </cell>
          <cell r="J25">
            <v>-4782418.9</v>
          </cell>
          <cell r="K25">
            <v>106.24792962721857</v>
          </cell>
          <cell r="L25">
            <v>945364.8599999994</v>
          </cell>
        </row>
        <row r="26">
          <cell r="B26">
            <v>37451780</v>
          </cell>
          <cell r="C26">
            <v>6123315</v>
          </cell>
          <cell r="D26">
            <v>2223517</v>
          </cell>
          <cell r="G26">
            <v>6796825.27</v>
          </cell>
          <cell r="H26">
            <v>1008964.7699999996</v>
          </cell>
          <cell r="I26">
            <v>45.37697575507628</v>
          </cell>
          <cell r="J26">
            <v>-1214552.2300000004</v>
          </cell>
          <cell r="K26">
            <v>110.9991119189524</v>
          </cell>
          <cell r="L26">
            <v>673510.2699999996</v>
          </cell>
        </row>
        <row r="27">
          <cell r="B27">
            <v>26181750</v>
          </cell>
          <cell r="C27">
            <v>3718904</v>
          </cell>
          <cell r="D27">
            <v>1306613</v>
          </cell>
          <cell r="G27">
            <v>4814453.52</v>
          </cell>
          <cell r="H27">
            <v>662610.5299999993</v>
          </cell>
          <cell r="I27">
            <v>50.71207235807383</v>
          </cell>
          <cell r="J27">
            <v>-644002.4700000007</v>
          </cell>
          <cell r="K27">
            <v>129.45893521317032</v>
          </cell>
          <cell r="L27">
            <v>1095549.5199999996</v>
          </cell>
        </row>
        <row r="28">
          <cell r="B28">
            <v>50103887</v>
          </cell>
          <cell r="C28">
            <v>9547601</v>
          </cell>
          <cell r="D28">
            <v>3148658</v>
          </cell>
          <cell r="G28">
            <v>10390470.48</v>
          </cell>
          <cell r="H28">
            <v>1322637.540000001</v>
          </cell>
          <cell r="I28">
            <v>42.00638938874914</v>
          </cell>
          <cell r="J28">
            <v>-1826020.459999999</v>
          </cell>
          <cell r="K28">
            <v>108.82807607900666</v>
          </cell>
          <cell r="L28">
            <v>842869.4800000004</v>
          </cell>
        </row>
        <row r="29">
          <cell r="B29">
            <v>77353686</v>
          </cell>
          <cell r="C29">
            <v>19510400</v>
          </cell>
          <cell r="D29">
            <v>5639183</v>
          </cell>
          <cell r="G29">
            <v>18713030.65</v>
          </cell>
          <cell r="H29">
            <v>2718605.6399999987</v>
          </cell>
          <cell r="I29">
            <v>48.20921115700623</v>
          </cell>
          <cell r="J29">
            <v>-2920577.3600000013</v>
          </cell>
          <cell r="K29">
            <v>95.91310608701001</v>
          </cell>
          <cell r="L29">
            <v>-797369.3500000015</v>
          </cell>
        </row>
        <row r="30">
          <cell r="B30">
            <v>34134100</v>
          </cell>
          <cell r="C30">
            <v>6036877</v>
          </cell>
          <cell r="D30">
            <v>2149640</v>
          </cell>
          <cell r="G30">
            <v>7311215.46</v>
          </cell>
          <cell r="H30">
            <v>1101920.3899999997</v>
          </cell>
          <cell r="I30">
            <v>51.260694348821175</v>
          </cell>
          <cell r="J30">
            <v>-1047719.6100000003</v>
          </cell>
          <cell r="K30">
            <v>121.10923346624422</v>
          </cell>
          <cell r="L30">
            <v>1274338.46</v>
          </cell>
        </row>
        <row r="31">
          <cell r="B31">
            <v>43759684</v>
          </cell>
          <cell r="C31">
            <v>8680871</v>
          </cell>
          <cell r="D31">
            <v>2638607</v>
          </cell>
          <cell r="G31">
            <v>7639251.57</v>
          </cell>
          <cell r="H31">
            <v>923706.29</v>
          </cell>
          <cell r="I31">
            <v>35.00734630052903</v>
          </cell>
          <cell r="J31">
            <v>-1714900.71</v>
          </cell>
          <cell r="K31">
            <v>88.00098020118028</v>
          </cell>
          <cell r="L31">
            <v>-1041619.4299999997</v>
          </cell>
        </row>
        <row r="32">
          <cell r="B32">
            <v>15911706</v>
          </cell>
          <cell r="C32">
            <v>2734251</v>
          </cell>
          <cell r="D32">
            <v>956599</v>
          </cell>
          <cell r="G32">
            <v>2938466.46</v>
          </cell>
          <cell r="H32">
            <v>377422.6299999999</v>
          </cell>
          <cell r="I32">
            <v>39.45463355073546</v>
          </cell>
          <cell r="J32">
            <v>-579176.3700000001</v>
          </cell>
          <cell r="K32">
            <v>107.4687898075195</v>
          </cell>
          <cell r="L32">
            <v>204215.45999999996</v>
          </cell>
        </row>
        <row r="33">
          <cell r="B33">
            <v>31909022</v>
          </cell>
          <cell r="C33">
            <v>5606277</v>
          </cell>
          <cell r="D33">
            <v>2034531</v>
          </cell>
          <cell r="G33">
            <v>6149152.84</v>
          </cell>
          <cell r="H33">
            <v>964758.0999999996</v>
          </cell>
          <cell r="I33">
            <v>47.41918899245082</v>
          </cell>
          <cell r="J33">
            <v>-1069772.9000000004</v>
          </cell>
          <cell r="K33">
            <v>109.68335742240349</v>
          </cell>
          <cell r="L33">
            <v>542875.8399999999</v>
          </cell>
        </row>
        <row r="34">
          <cell r="B34">
            <v>29919379</v>
          </cell>
          <cell r="C34">
            <v>5049135</v>
          </cell>
          <cell r="D34">
            <v>1920155</v>
          </cell>
          <cell r="G34">
            <v>5017242.08</v>
          </cell>
          <cell r="H34">
            <v>560787.8200000003</v>
          </cell>
          <cell r="I34">
            <v>29.205341235473192</v>
          </cell>
          <cell r="J34">
            <v>-1359367.1799999997</v>
          </cell>
          <cell r="K34">
            <v>99.36834883598874</v>
          </cell>
          <cell r="L34">
            <v>-31892.919999999925</v>
          </cell>
        </row>
        <row r="35">
          <cell r="B35">
            <v>65033586</v>
          </cell>
          <cell r="C35">
            <v>13180974</v>
          </cell>
          <cell r="D35">
            <v>4691519</v>
          </cell>
          <cell r="G35">
            <v>12573174.4</v>
          </cell>
          <cell r="H35">
            <v>1739506.1100000013</v>
          </cell>
          <cell r="I35">
            <v>37.07767377687272</v>
          </cell>
          <cell r="J35">
            <v>-2952012.8899999987</v>
          </cell>
          <cell r="K35">
            <v>95.38881117586607</v>
          </cell>
          <cell r="L35">
            <v>-607799.5999999996</v>
          </cell>
        </row>
        <row r="36">
          <cell r="B36">
            <v>8020900</v>
          </cell>
          <cell r="C36">
            <v>1434330</v>
          </cell>
          <cell r="D36">
            <v>474725</v>
          </cell>
          <cell r="G36">
            <v>1212831.56</v>
          </cell>
          <cell r="H36">
            <v>97757.63000000012</v>
          </cell>
          <cell r="I36">
            <v>20.5924756437938</v>
          </cell>
          <cell r="J36">
            <v>-376967.3699999999</v>
          </cell>
          <cell r="K36">
            <v>84.55735848793515</v>
          </cell>
          <cell r="L36">
            <v>-221498.43999999994</v>
          </cell>
        </row>
        <row r="37">
          <cell r="B37">
            <v>14978365</v>
          </cell>
          <cell r="C37">
            <v>3649071</v>
          </cell>
          <cell r="D37">
            <v>1446302</v>
          </cell>
          <cell r="G37">
            <v>3379554.91</v>
          </cell>
          <cell r="H37">
            <v>348086.41000000015</v>
          </cell>
          <cell r="I37">
            <v>24.06733932470536</v>
          </cell>
          <cell r="J37">
            <v>-1098215.5899999999</v>
          </cell>
          <cell r="K37">
            <v>92.61411767543028</v>
          </cell>
          <cell r="L37">
            <v>-269516.08999999985</v>
          </cell>
        </row>
        <row r="38">
          <cell r="B38">
            <v>10169245</v>
          </cell>
          <cell r="C38">
            <v>1514698</v>
          </cell>
          <cell r="D38">
            <v>465302</v>
          </cell>
          <cell r="G38">
            <v>1842707.05</v>
          </cell>
          <cell r="H38">
            <v>288811.57000000007</v>
          </cell>
          <cell r="I38">
            <v>62.06970311754518</v>
          </cell>
          <cell r="J38">
            <v>-176490.42999999993</v>
          </cell>
          <cell r="K38">
            <v>121.6550790982757</v>
          </cell>
          <cell r="L38">
            <v>328009.05000000005</v>
          </cell>
        </row>
        <row r="39">
          <cell r="B39">
            <v>6196100</v>
          </cell>
          <cell r="C39">
            <v>1066950</v>
          </cell>
          <cell r="D39">
            <v>410368</v>
          </cell>
          <cell r="G39">
            <v>1456337.36</v>
          </cell>
          <cell r="H39">
            <v>132065.30000000005</v>
          </cell>
          <cell r="I39">
            <v>32.18216332657518</v>
          </cell>
          <cell r="J39">
            <v>-278302.69999999995</v>
          </cell>
          <cell r="K39">
            <v>136.49537091710016</v>
          </cell>
          <cell r="L39">
            <v>389387.3600000001</v>
          </cell>
        </row>
        <row r="40">
          <cell r="B40">
            <v>7830362</v>
          </cell>
          <cell r="C40">
            <v>950241</v>
          </cell>
          <cell r="D40">
            <v>300389</v>
          </cell>
          <cell r="G40">
            <v>1090422.17</v>
          </cell>
          <cell r="H40">
            <v>141480.3999999999</v>
          </cell>
          <cell r="I40">
            <v>47.099061550189894</v>
          </cell>
          <cell r="J40">
            <v>-158908.6000000001</v>
          </cell>
          <cell r="K40">
            <v>114.75217023891832</v>
          </cell>
          <cell r="L40">
            <v>140181.16999999993</v>
          </cell>
        </row>
        <row r="41">
          <cell r="B41">
            <v>9290270</v>
          </cell>
          <cell r="C41">
            <v>1405774</v>
          </cell>
          <cell r="D41">
            <v>474658</v>
          </cell>
          <cell r="G41">
            <v>1528857.22</v>
          </cell>
          <cell r="H41">
            <v>186789.56000000006</v>
          </cell>
          <cell r="I41">
            <v>39.352451659932</v>
          </cell>
          <cell r="J41">
            <v>-287868.43999999994</v>
          </cell>
          <cell r="K41">
            <v>108.75554818911148</v>
          </cell>
          <cell r="L41">
            <v>123083.21999999997</v>
          </cell>
        </row>
        <row r="42">
          <cell r="B42">
            <v>5587168425</v>
          </cell>
          <cell r="C42">
            <v>1266121579</v>
          </cell>
          <cell r="D42">
            <v>447961559</v>
          </cell>
          <cell r="G42">
            <v>1256124544.22</v>
          </cell>
          <cell r="H42">
            <v>317441942.87999994</v>
          </cell>
          <cell r="I42">
            <v>70.86365704875135</v>
          </cell>
          <cell r="J42">
            <v>-128142862.98999994</v>
          </cell>
          <cell r="K42">
            <v>99.21042063054514</v>
          </cell>
          <cell r="L42">
            <v>-9997034.779999971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4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N43" sqref="N4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14.03.2016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14.03.2016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248387740</v>
      </c>
      <c r="D10" s="33">
        <f>'[1]вспомогат'!D10</f>
        <v>105123090</v>
      </c>
      <c r="E10" s="33">
        <f>'[1]вспомогат'!G10</f>
        <v>325106161.47</v>
      </c>
      <c r="F10" s="33">
        <f>'[1]вспомогат'!H10</f>
        <v>171577350.02000004</v>
      </c>
      <c r="G10" s="34">
        <f>'[1]вспомогат'!I10</f>
        <v>163.2156646270577</v>
      </c>
      <c r="H10" s="35">
        <f>'[1]вспомогат'!J10</f>
        <v>66454260.02000004</v>
      </c>
      <c r="I10" s="36">
        <f>'[1]вспомогат'!K10</f>
        <v>130.88655723104532</v>
      </c>
      <c r="J10" s="37">
        <f>'[1]вспомогат'!L10</f>
        <v>76718421.47000003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2669270000</v>
      </c>
      <c r="C12" s="33">
        <f>'[1]вспомогат'!C11</f>
        <v>630655000</v>
      </c>
      <c r="D12" s="38">
        <f>'[1]вспомогат'!D11</f>
        <v>209145000</v>
      </c>
      <c r="E12" s="33">
        <f>'[1]вспомогат'!G11</f>
        <v>550761476.57</v>
      </c>
      <c r="F12" s="38">
        <f>'[1]вспомогат'!H11</f>
        <v>90665331.21000004</v>
      </c>
      <c r="G12" s="39">
        <f>'[1]вспомогат'!I11</f>
        <v>43.35046556695117</v>
      </c>
      <c r="H12" s="35">
        <f>'[1]вспомогат'!J11</f>
        <v>-118479668.78999996</v>
      </c>
      <c r="I12" s="36">
        <f>'[1]вспомогат'!K11</f>
        <v>87.33165939697616</v>
      </c>
      <c r="J12" s="37">
        <f>'[1]вспомогат'!L11</f>
        <v>-79893523.42999995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39666425</v>
      </c>
      <c r="D13" s="38">
        <f>'[1]вспомогат'!D12</f>
        <v>14002145</v>
      </c>
      <c r="E13" s="33">
        <f>'[1]вспомогат'!G12</f>
        <v>43155981.85</v>
      </c>
      <c r="F13" s="38">
        <f>'[1]вспомогат'!H12</f>
        <v>5837748.57</v>
      </c>
      <c r="G13" s="39">
        <f>'[1]вспомогат'!I12</f>
        <v>41.691816289575634</v>
      </c>
      <c r="H13" s="35">
        <f>'[1]вспомогат'!J12</f>
        <v>-8164396.43</v>
      </c>
      <c r="I13" s="36">
        <f>'[1]вспомогат'!K12</f>
        <v>108.79725573958329</v>
      </c>
      <c r="J13" s="37">
        <f>'[1]вспомогат'!L12</f>
        <v>3489556.8500000015</v>
      </c>
    </row>
    <row r="14" spans="1:10" ht="12.75">
      <c r="A14" s="32" t="s">
        <v>16</v>
      </c>
      <c r="B14" s="33">
        <f>'[1]вспомогат'!B13</f>
        <v>336915586</v>
      </c>
      <c r="C14" s="33">
        <f>'[1]вспомогат'!C13</f>
        <v>87904132</v>
      </c>
      <c r="D14" s="38">
        <f>'[1]вспомогат'!D13</f>
        <v>29879352</v>
      </c>
      <c r="E14" s="33">
        <f>'[1]вспомогат'!G13</f>
        <v>70441875.63</v>
      </c>
      <c r="F14" s="38">
        <f>'[1]вспомогат'!H13</f>
        <v>12401754.209999993</v>
      </c>
      <c r="G14" s="39">
        <f>'[1]вспомогат'!I13</f>
        <v>41.50610163834877</v>
      </c>
      <c r="H14" s="35">
        <f>'[1]вспомогат'!J13</f>
        <v>-17477597.790000007</v>
      </c>
      <c r="I14" s="36">
        <f>'[1]вспомогат'!K13</f>
        <v>80.13488561607092</v>
      </c>
      <c r="J14" s="37">
        <f>'[1]вспомогат'!L13</f>
        <v>-17462256.370000005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61168000</v>
      </c>
      <c r="D15" s="38">
        <f>'[1]вспомогат'!D14</f>
        <v>21285000</v>
      </c>
      <c r="E15" s="33">
        <f>'[1]вспомогат'!G14</f>
        <v>56403097.72</v>
      </c>
      <c r="F15" s="38">
        <f>'[1]вспомогат'!H14</f>
        <v>8088285.829999998</v>
      </c>
      <c r="G15" s="39">
        <f>'[1]вспомогат'!I14</f>
        <v>37.99993342729621</v>
      </c>
      <c r="H15" s="35">
        <f>'[1]вспомогат'!J14</f>
        <v>-13196714.170000002</v>
      </c>
      <c r="I15" s="36">
        <f>'[1]вспомогат'!K14</f>
        <v>92.21013883076118</v>
      </c>
      <c r="J15" s="37">
        <f>'[1]вспомогат'!L14</f>
        <v>-4764902.280000001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9716800</v>
      </c>
      <c r="D16" s="38">
        <f>'[1]вспомогат'!D15</f>
        <v>2925050</v>
      </c>
      <c r="E16" s="33">
        <f>'[1]вспомогат'!G15</f>
        <v>8191800.03</v>
      </c>
      <c r="F16" s="38">
        <f>'[1]вспомогат'!H15</f>
        <v>1058397.5300000003</v>
      </c>
      <c r="G16" s="39">
        <f>'[1]вспомогат'!I15</f>
        <v>36.18391241175365</v>
      </c>
      <c r="H16" s="35">
        <f>'[1]вспомогат'!J15</f>
        <v>-1866652.4699999997</v>
      </c>
      <c r="I16" s="36">
        <f>'[1]вспомогат'!K15</f>
        <v>84.30553299440146</v>
      </c>
      <c r="J16" s="37">
        <f>'[1]вспомогат'!L15</f>
        <v>-1524999.9699999997</v>
      </c>
    </row>
    <row r="17" spans="1:10" ht="18" customHeight="1">
      <c r="A17" s="40" t="s">
        <v>19</v>
      </c>
      <c r="B17" s="41">
        <f>SUM(B12:B16)</f>
        <v>3542883986</v>
      </c>
      <c r="C17" s="41">
        <f>SUM(C12:C16)</f>
        <v>829110357</v>
      </c>
      <c r="D17" s="41">
        <f>SUM(D12:D16)</f>
        <v>277236547</v>
      </c>
      <c r="E17" s="41">
        <f>SUM(E12:E16)</f>
        <v>728954231.8000001</v>
      </c>
      <c r="F17" s="41">
        <f>SUM(F12:F16)</f>
        <v>118051517.35000002</v>
      </c>
      <c r="G17" s="42">
        <f>F17/D17*100</f>
        <v>42.58151337817666</v>
      </c>
      <c r="H17" s="41">
        <f>SUM(H12:H16)</f>
        <v>-159185029.65</v>
      </c>
      <c r="I17" s="43">
        <f>E17/C17*100</f>
        <v>87.92004895917613</v>
      </c>
      <c r="J17" s="41">
        <f>SUM(J12:J16)</f>
        <v>-100156125.19999996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6128566</v>
      </c>
      <c r="D18" s="45">
        <f>'[1]вспомогат'!D16</f>
        <v>2038874</v>
      </c>
      <c r="E18" s="44">
        <f>'[1]вспомогат'!G16</f>
        <v>6325740.64</v>
      </c>
      <c r="F18" s="45">
        <f>'[1]вспомогат'!H16</f>
        <v>598223.5499999998</v>
      </c>
      <c r="G18" s="46">
        <f>'[1]вспомогат'!I16</f>
        <v>29.34087883802529</v>
      </c>
      <c r="H18" s="47">
        <f>'[1]вспомогат'!J16</f>
        <v>-1440650.4500000002</v>
      </c>
      <c r="I18" s="48">
        <f>'[1]вспомогат'!K16</f>
        <v>103.21730466800881</v>
      </c>
      <c r="J18" s="49">
        <f>'[1]вспомогат'!L16</f>
        <v>197174.63999999966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27437940</v>
      </c>
      <c r="D19" s="38">
        <f>'[1]вспомогат'!D17</f>
        <v>9686076</v>
      </c>
      <c r="E19" s="33">
        <f>'[1]вспомогат'!G17</f>
        <v>29583234.46</v>
      </c>
      <c r="F19" s="38">
        <f>'[1]вспомогат'!H17</f>
        <v>5154377.400000002</v>
      </c>
      <c r="G19" s="39">
        <f>'[1]вспомогат'!I17</f>
        <v>53.21429854566495</v>
      </c>
      <c r="H19" s="35">
        <f>'[1]вспомогат'!J17</f>
        <v>-4531698.599999998</v>
      </c>
      <c r="I19" s="36">
        <f>'[1]вспомогат'!K17</f>
        <v>107.8187154720799</v>
      </c>
      <c r="J19" s="37">
        <f>'[1]вспомогат'!L17</f>
        <v>2145294.460000001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2741875</v>
      </c>
      <c r="D20" s="38">
        <f>'[1]вспомогат'!D18</f>
        <v>954195</v>
      </c>
      <c r="E20" s="33">
        <f>'[1]вспомогат'!G18</f>
        <v>2834781.33</v>
      </c>
      <c r="F20" s="38">
        <f>'[1]вспомогат'!H18</f>
        <v>312065.7000000002</v>
      </c>
      <c r="G20" s="39">
        <f>'[1]вспомогат'!I18</f>
        <v>32.704604404760055</v>
      </c>
      <c r="H20" s="35">
        <f>'[1]вспомогат'!J18</f>
        <v>-642129.2999999998</v>
      </c>
      <c r="I20" s="36">
        <f>'[1]вспомогат'!K18</f>
        <v>103.38842325051287</v>
      </c>
      <c r="J20" s="37">
        <f>'[1]вспомогат'!L18</f>
        <v>92906.33000000007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1440843</v>
      </c>
      <c r="D21" s="38">
        <f>'[1]вспомогат'!D19</f>
        <v>501270</v>
      </c>
      <c r="E21" s="33">
        <f>'[1]вспомогат'!G19</f>
        <v>1850594.52</v>
      </c>
      <c r="F21" s="38">
        <f>'[1]вспомогат'!H19</f>
        <v>348682.31000000006</v>
      </c>
      <c r="G21" s="39">
        <f>'[1]вспомогат'!I19</f>
        <v>69.55978015839767</v>
      </c>
      <c r="H21" s="35">
        <f>'[1]вспомогат'!J19</f>
        <v>-152587.68999999994</v>
      </c>
      <c r="I21" s="36">
        <f>'[1]вспомогат'!K19</f>
        <v>128.4383184011027</v>
      </c>
      <c r="J21" s="37">
        <f>'[1]вспомогат'!L19</f>
        <v>409751.52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11729825</v>
      </c>
      <c r="D22" s="38">
        <f>'[1]вспомогат'!D20</f>
        <v>4175652</v>
      </c>
      <c r="E22" s="33">
        <f>'[1]вспомогат'!G20</f>
        <v>14052415.45</v>
      </c>
      <c r="F22" s="38">
        <f>'[1]вспомогат'!H20</f>
        <v>1752361.8999999985</v>
      </c>
      <c r="G22" s="39">
        <f>'[1]вспомогат'!I20</f>
        <v>41.96618635844171</v>
      </c>
      <c r="H22" s="35">
        <f>'[1]вспомогат'!J20</f>
        <v>-2423290.1000000015</v>
      </c>
      <c r="I22" s="36">
        <f>'[1]вспомогат'!K20</f>
        <v>119.80072550101983</v>
      </c>
      <c r="J22" s="37">
        <f>'[1]вспомогат'!L20</f>
        <v>2322590.4499999993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10343515</v>
      </c>
      <c r="D23" s="38">
        <f>'[1]вспомогат'!D21</f>
        <v>3524245</v>
      </c>
      <c r="E23" s="33">
        <f>'[1]вспомогат'!G21</f>
        <v>10630443.7</v>
      </c>
      <c r="F23" s="38">
        <f>'[1]вспомогат'!H21</f>
        <v>1351299.8099999987</v>
      </c>
      <c r="G23" s="39">
        <f>'[1]вспомогат'!I21</f>
        <v>38.34295884650468</v>
      </c>
      <c r="H23" s="35">
        <f>'[1]вспомогат'!J21</f>
        <v>-2172945.1900000013</v>
      </c>
      <c r="I23" s="36">
        <f>'[1]вспомогат'!K21</f>
        <v>102.7739960738685</v>
      </c>
      <c r="J23" s="37">
        <f>'[1]вспомогат'!L21</f>
        <v>286928.69999999925</v>
      </c>
    </row>
    <row r="24" spans="1:10" ht="12.75">
      <c r="A24" s="32" t="s">
        <v>26</v>
      </c>
      <c r="B24" s="33">
        <f>'[1]вспомогат'!B22</f>
        <v>63800683</v>
      </c>
      <c r="C24" s="33">
        <f>'[1]вспомогат'!C22</f>
        <v>13426756</v>
      </c>
      <c r="D24" s="38">
        <f>'[1]вспомогат'!D22</f>
        <v>4233529</v>
      </c>
      <c r="E24" s="33">
        <f>'[1]вспомогат'!G22</f>
        <v>15876552.95</v>
      </c>
      <c r="F24" s="38">
        <f>'[1]вспомогат'!H22</f>
        <v>1944753.8999999985</v>
      </c>
      <c r="G24" s="39">
        <f>'[1]вспомогат'!I22</f>
        <v>45.93694527662379</v>
      </c>
      <c r="H24" s="35">
        <f>'[1]вспомогат'!J22</f>
        <v>-2288775.1000000015</v>
      </c>
      <c r="I24" s="36">
        <f>'[1]вспомогат'!K22</f>
        <v>118.24563543122404</v>
      </c>
      <c r="J24" s="37">
        <f>'[1]вспомогат'!L22</f>
        <v>2449796.9499999993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6533975</v>
      </c>
      <c r="D25" s="38">
        <f>'[1]вспомогат'!D23</f>
        <v>2299875</v>
      </c>
      <c r="E25" s="33">
        <f>'[1]вспомогат'!G23</f>
        <v>7450985.26</v>
      </c>
      <c r="F25" s="38">
        <f>'[1]вспомогат'!H23</f>
        <v>1077857.6899999995</v>
      </c>
      <c r="G25" s="39">
        <f>'[1]вспомогат'!I23</f>
        <v>46.86592488722211</v>
      </c>
      <c r="H25" s="35">
        <f>'[1]вспомогат'!J23</f>
        <v>-1222017.3100000005</v>
      </c>
      <c r="I25" s="36">
        <f>'[1]вспомогат'!K23</f>
        <v>114.03449293883125</v>
      </c>
      <c r="J25" s="37">
        <f>'[1]вспомогат'!L23</f>
        <v>917010.2599999998</v>
      </c>
    </row>
    <row r="26" spans="1:10" ht="12.75">
      <c r="A26" s="32" t="s">
        <v>28</v>
      </c>
      <c r="B26" s="33">
        <f>'[1]вспомогат'!B24</f>
        <v>20359808</v>
      </c>
      <c r="C26" s="33">
        <f>'[1]вспомогат'!C24</f>
        <v>3499668</v>
      </c>
      <c r="D26" s="38">
        <f>'[1]вспомогат'!D24</f>
        <v>1135380</v>
      </c>
      <c r="E26" s="33">
        <f>'[1]вспомогат'!G24</f>
        <v>4529194.78</v>
      </c>
      <c r="F26" s="38">
        <f>'[1]вспомогат'!H24</f>
        <v>707901.4600000004</v>
      </c>
      <c r="G26" s="39">
        <f>'[1]вспомогат'!I24</f>
        <v>62.349298032376865</v>
      </c>
      <c r="H26" s="35">
        <f>'[1]вспомогат'!J24</f>
        <v>-427478.5399999996</v>
      </c>
      <c r="I26" s="36">
        <f>'[1]вспомогат'!K24</f>
        <v>129.4178413495223</v>
      </c>
      <c r="J26" s="37">
        <f>'[1]вспомогат'!L24</f>
        <v>1029526.7800000003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15130850</v>
      </c>
      <c r="D27" s="38">
        <f>'[1]вспомогат'!D25</f>
        <v>6772060</v>
      </c>
      <c r="E27" s="33">
        <f>'[1]вспомогат'!G25</f>
        <v>16076214.86</v>
      </c>
      <c r="F27" s="38">
        <f>'[1]вспомогат'!H25</f>
        <v>1989641.0999999996</v>
      </c>
      <c r="G27" s="39">
        <f>'[1]вспомогат'!I25</f>
        <v>29.380145775436123</v>
      </c>
      <c r="H27" s="35">
        <f>'[1]вспомогат'!J25</f>
        <v>-4782418.9</v>
      </c>
      <c r="I27" s="36">
        <f>'[1]вспомогат'!K25</f>
        <v>106.24792962721857</v>
      </c>
      <c r="J27" s="37">
        <f>'[1]вспомогат'!L25</f>
        <v>945364.8599999994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6123315</v>
      </c>
      <c r="D28" s="38">
        <f>'[1]вспомогат'!D26</f>
        <v>2223517</v>
      </c>
      <c r="E28" s="33">
        <f>'[1]вспомогат'!G26</f>
        <v>6796825.27</v>
      </c>
      <c r="F28" s="38">
        <f>'[1]вспомогат'!H26</f>
        <v>1008964.7699999996</v>
      </c>
      <c r="G28" s="39">
        <f>'[1]вспомогат'!I26</f>
        <v>45.37697575507628</v>
      </c>
      <c r="H28" s="35">
        <f>'[1]вспомогат'!J26</f>
        <v>-1214552.2300000004</v>
      </c>
      <c r="I28" s="36">
        <f>'[1]вспомогат'!K26</f>
        <v>110.9991119189524</v>
      </c>
      <c r="J28" s="37">
        <f>'[1]вспомогат'!L26</f>
        <v>673510.2699999996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3718904</v>
      </c>
      <c r="D29" s="38">
        <f>'[1]вспомогат'!D27</f>
        <v>1306613</v>
      </c>
      <c r="E29" s="33">
        <f>'[1]вспомогат'!G27</f>
        <v>4814453.52</v>
      </c>
      <c r="F29" s="38">
        <f>'[1]вспомогат'!H27</f>
        <v>662610.5299999993</v>
      </c>
      <c r="G29" s="39">
        <f>'[1]вспомогат'!I27</f>
        <v>50.71207235807383</v>
      </c>
      <c r="H29" s="35">
        <f>'[1]вспомогат'!J27</f>
        <v>-644002.4700000007</v>
      </c>
      <c r="I29" s="36">
        <f>'[1]вспомогат'!K27</f>
        <v>129.45893521317032</v>
      </c>
      <c r="J29" s="37">
        <f>'[1]вспомогат'!L27</f>
        <v>1095549.5199999996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9547601</v>
      </c>
      <c r="D30" s="38">
        <f>'[1]вспомогат'!D28</f>
        <v>3148658</v>
      </c>
      <c r="E30" s="33">
        <f>'[1]вспомогат'!G28</f>
        <v>10390470.48</v>
      </c>
      <c r="F30" s="38">
        <f>'[1]вспомогат'!H28</f>
        <v>1322637.540000001</v>
      </c>
      <c r="G30" s="39">
        <f>'[1]вспомогат'!I28</f>
        <v>42.00638938874914</v>
      </c>
      <c r="H30" s="35">
        <f>'[1]вспомогат'!J28</f>
        <v>-1826020.459999999</v>
      </c>
      <c r="I30" s="36">
        <f>'[1]вспомогат'!K28</f>
        <v>108.82807607900666</v>
      </c>
      <c r="J30" s="37">
        <f>'[1]вспомогат'!L28</f>
        <v>842869.4800000004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19510400</v>
      </c>
      <c r="D31" s="38">
        <f>'[1]вспомогат'!D29</f>
        <v>5639183</v>
      </c>
      <c r="E31" s="33">
        <f>'[1]вспомогат'!G29</f>
        <v>18713030.65</v>
      </c>
      <c r="F31" s="38">
        <f>'[1]вспомогат'!H29</f>
        <v>2718605.6399999987</v>
      </c>
      <c r="G31" s="39">
        <f>'[1]вспомогат'!I29</f>
        <v>48.20921115700623</v>
      </c>
      <c r="H31" s="35">
        <f>'[1]вспомогат'!J29</f>
        <v>-2920577.3600000013</v>
      </c>
      <c r="I31" s="36">
        <f>'[1]вспомогат'!K29</f>
        <v>95.91310608701001</v>
      </c>
      <c r="J31" s="37">
        <f>'[1]вспомогат'!L29</f>
        <v>-797369.3500000015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6036877</v>
      </c>
      <c r="D32" s="38">
        <f>'[1]вспомогат'!D30</f>
        <v>2149640</v>
      </c>
      <c r="E32" s="33">
        <f>'[1]вспомогат'!G30</f>
        <v>7311215.46</v>
      </c>
      <c r="F32" s="38">
        <f>'[1]вспомогат'!H30</f>
        <v>1101920.3899999997</v>
      </c>
      <c r="G32" s="39">
        <f>'[1]вспомогат'!I30</f>
        <v>51.260694348821175</v>
      </c>
      <c r="H32" s="35">
        <f>'[1]вспомогат'!J30</f>
        <v>-1047719.6100000003</v>
      </c>
      <c r="I32" s="36">
        <f>'[1]вспомогат'!K30</f>
        <v>121.10923346624422</v>
      </c>
      <c r="J32" s="37">
        <f>'[1]вспомогат'!L30</f>
        <v>1274338.46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8680871</v>
      </c>
      <c r="D33" s="38">
        <f>'[1]вспомогат'!D31</f>
        <v>2638607</v>
      </c>
      <c r="E33" s="33">
        <f>'[1]вспомогат'!G31</f>
        <v>7639251.57</v>
      </c>
      <c r="F33" s="38">
        <f>'[1]вспомогат'!H31</f>
        <v>923706.29</v>
      </c>
      <c r="G33" s="39">
        <f>'[1]вспомогат'!I31</f>
        <v>35.00734630052903</v>
      </c>
      <c r="H33" s="35">
        <f>'[1]вспомогат'!J31</f>
        <v>-1714900.71</v>
      </c>
      <c r="I33" s="36">
        <f>'[1]вспомогат'!K31</f>
        <v>88.00098020118028</v>
      </c>
      <c r="J33" s="37">
        <f>'[1]вспомогат'!L31</f>
        <v>-1041619.4299999997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2734251</v>
      </c>
      <c r="D34" s="38">
        <f>'[1]вспомогат'!D32</f>
        <v>956599</v>
      </c>
      <c r="E34" s="33">
        <f>'[1]вспомогат'!G32</f>
        <v>2938466.46</v>
      </c>
      <c r="F34" s="38">
        <f>'[1]вспомогат'!H32</f>
        <v>377422.6299999999</v>
      </c>
      <c r="G34" s="39">
        <f>'[1]вспомогат'!I32</f>
        <v>39.45463355073546</v>
      </c>
      <c r="H34" s="35">
        <f>'[1]вспомогат'!J32</f>
        <v>-579176.3700000001</v>
      </c>
      <c r="I34" s="36">
        <f>'[1]вспомогат'!K32</f>
        <v>107.4687898075195</v>
      </c>
      <c r="J34" s="37">
        <f>'[1]вспомогат'!L32</f>
        <v>204215.45999999996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5606277</v>
      </c>
      <c r="D35" s="38">
        <f>'[1]вспомогат'!D33</f>
        <v>2034531</v>
      </c>
      <c r="E35" s="33">
        <f>'[1]вспомогат'!G33</f>
        <v>6149152.84</v>
      </c>
      <c r="F35" s="38">
        <f>'[1]вспомогат'!H33</f>
        <v>964758.0999999996</v>
      </c>
      <c r="G35" s="39">
        <f>'[1]вспомогат'!I33</f>
        <v>47.41918899245082</v>
      </c>
      <c r="H35" s="35">
        <f>'[1]вспомогат'!J33</f>
        <v>-1069772.9000000004</v>
      </c>
      <c r="I35" s="36">
        <f>'[1]вспомогат'!K33</f>
        <v>109.68335742240349</v>
      </c>
      <c r="J35" s="37">
        <f>'[1]вспомогат'!L33</f>
        <v>542875.8399999999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5049135</v>
      </c>
      <c r="D36" s="38">
        <f>'[1]вспомогат'!D34</f>
        <v>1920155</v>
      </c>
      <c r="E36" s="33">
        <f>'[1]вспомогат'!G34</f>
        <v>5017242.08</v>
      </c>
      <c r="F36" s="38">
        <f>'[1]вспомогат'!H34</f>
        <v>560787.8200000003</v>
      </c>
      <c r="G36" s="39">
        <f>'[1]вспомогат'!I34</f>
        <v>29.205341235473192</v>
      </c>
      <c r="H36" s="35">
        <f>'[1]вспомогат'!J34</f>
        <v>-1359367.1799999997</v>
      </c>
      <c r="I36" s="36">
        <f>'[1]вспомогат'!K34</f>
        <v>99.36834883598874</v>
      </c>
      <c r="J36" s="37">
        <f>'[1]вспомогат'!L34</f>
        <v>-31892.919999999925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13180974</v>
      </c>
      <c r="D37" s="38">
        <f>'[1]вспомогат'!D35</f>
        <v>4691519</v>
      </c>
      <c r="E37" s="33">
        <f>'[1]вспомогат'!G35</f>
        <v>12573174.4</v>
      </c>
      <c r="F37" s="38">
        <f>'[1]вспомогат'!H35</f>
        <v>1739506.1100000013</v>
      </c>
      <c r="G37" s="39">
        <f>'[1]вспомогат'!I35</f>
        <v>37.07767377687272</v>
      </c>
      <c r="H37" s="35">
        <f>'[1]вспомогат'!J35</f>
        <v>-2952012.8899999987</v>
      </c>
      <c r="I37" s="36">
        <f>'[1]вспомогат'!K35</f>
        <v>95.38881117586607</v>
      </c>
      <c r="J37" s="37">
        <f>'[1]вспомогат'!L35</f>
        <v>-607799.5999999996</v>
      </c>
    </row>
    <row r="38" spans="1:10" ht="18.75" customHeight="1">
      <c r="A38" s="50" t="s">
        <v>40</v>
      </c>
      <c r="B38" s="41">
        <f>SUM(B18:B37)</f>
        <v>907370322</v>
      </c>
      <c r="C38" s="41">
        <f>SUM(C18:C37)</f>
        <v>178602418</v>
      </c>
      <c r="D38" s="41">
        <f>SUM(D18:D37)</f>
        <v>62030178</v>
      </c>
      <c r="E38" s="41">
        <f>SUM(E18:E37)</f>
        <v>191553440.68000004</v>
      </c>
      <c r="F38" s="41">
        <f>SUM(F18:F37)</f>
        <v>26618084.639999993</v>
      </c>
      <c r="G38" s="42">
        <f>F38/D38*100</f>
        <v>42.91150775030824</v>
      </c>
      <c r="H38" s="41">
        <f>SUM(H18:H37)</f>
        <v>-35412093.36000001</v>
      </c>
      <c r="I38" s="43">
        <f>E38/C38*100</f>
        <v>107.25131430191502</v>
      </c>
      <c r="J38" s="41">
        <f>SUM(J18:J37)</f>
        <v>12951022.68</v>
      </c>
    </row>
    <row r="39" spans="1:10" ht="12" customHeight="1">
      <c r="A39" s="51" t="s">
        <v>41</v>
      </c>
      <c r="B39" s="33">
        <f>'[1]вспомогат'!B36</f>
        <v>8020900</v>
      </c>
      <c r="C39" s="33">
        <f>'[1]вспомогат'!C36</f>
        <v>1434330</v>
      </c>
      <c r="D39" s="38">
        <f>'[1]вспомогат'!D36</f>
        <v>474725</v>
      </c>
      <c r="E39" s="33">
        <f>'[1]вспомогат'!G36</f>
        <v>1212831.56</v>
      </c>
      <c r="F39" s="38">
        <f>'[1]вспомогат'!H36</f>
        <v>97757.63000000012</v>
      </c>
      <c r="G39" s="39">
        <f>'[1]вспомогат'!I36</f>
        <v>20.5924756437938</v>
      </c>
      <c r="H39" s="35">
        <f>'[1]вспомогат'!J36</f>
        <v>-376967.3699999999</v>
      </c>
      <c r="I39" s="36">
        <f>'[1]вспомогат'!K36</f>
        <v>84.55735848793515</v>
      </c>
      <c r="J39" s="37">
        <f>'[1]вспомогат'!L36</f>
        <v>-221498.43999999994</v>
      </c>
    </row>
    <row r="40" spans="1:10" ht="12.75" customHeight="1">
      <c r="A40" s="51" t="s">
        <v>42</v>
      </c>
      <c r="B40" s="33">
        <f>'[1]вспомогат'!B37</f>
        <v>14978365</v>
      </c>
      <c r="C40" s="33">
        <f>'[1]вспомогат'!C37</f>
        <v>3649071</v>
      </c>
      <c r="D40" s="38">
        <f>'[1]вспомогат'!D37</f>
        <v>1446302</v>
      </c>
      <c r="E40" s="33">
        <f>'[1]вспомогат'!G37</f>
        <v>3379554.91</v>
      </c>
      <c r="F40" s="38">
        <f>'[1]вспомогат'!H37</f>
        <v>348086.41000000015</v>
      </c>
      <c r="G40" s="39">
        <f>'[1]вспомогат'!I37</f>
        <v>24.06733932470536</v>
      </c>
      <c r="H40" s="35">
        <f>'[1]вспомогат'!J37</f>
        <v>-1098215.5899999999</v>
      </c>
      <c r="I40" s="36">
        <f>'[1]вспомогат'!K37</f>
        <v>92.61411767543028</v>
      </c>
      <c r="J40" s="37">
        <f>'[1]вспомогат'!L37</f>
        <v>-269516.08999999985</v>
      </c>
    </row>
    <row r="41" spans="1:10" ht="12.75" customHeight="1">
      <c r="A41" s="51" t="s">
        <v>43</v>
      </c>
      <c r="B41" s="33">
        <f>'[1]вспомогат'!B38</f>
        <v>10169245</v>
      </c>
      <c r="C41" s="33">
        <f>'[1]вспомогат'!C38</f>
        <v>1514698</v>
      </c>
      <c r="D41" s="38">
        <f>'[1]вспомогат'!D38</f>
        <v>465302</v>
      </c>
      <c r="E41" s="33">
        <f>'[1]вспомогат'!G38</f>
        <v>1842707.05</v>
      </c>
      <c r="F41" s="38">
        <f>'[1]вспомогат'!H38</f>
        <v>288811.57000000007</v>
      </c>
      <c r="G41" s="39">
        <f>'[1]вспомогат'!I38</f>
        <v>62.06970311754518</v>
      </c>
      <c r="H41" s="35">
        <f>'[1]вспомогат'!J38</f>
        <v>-176490.42999999993</v>
      </c>
      <c r="I41" s="36">
        <f>'[1]вспомогат'!K38</f>
        <v>121.6550790982757</v>
      </c>
      <c r="J41" s="37">
        <f>'[1]вспомогат'!L38</f>
        <v>328009.05000000005</v>
      </c>
    </row>
    <row r="42" spans="1:10" ht="12.75" customHeight="1">
      <c r="A42" s="51" t="s">
        <v>44</v>
      </c>
      <c r="B42" s="33">
        <f>'[1]вспомогат'!B39</f>
        <v>6196100</v>
      </c>
      <c r="C42" s="33">
        <f>'[1]вспомогат'!C39</f>
        <v>1066950</v>
      </c>
      <c r="D42" s="38">
        <f>'[1]вспомогат'!D39</f>
        <v>410368</v>
      </c>
      <c r="E42" s="33">
        <f>'[1]вспомогат'!G39</f>
        <v>1456337.36</v>
      </c>
      <c r="F42" s="38">
        <f>'[1]вспомогат'!H39</f>
        <v>132065.30000000005</v>
      </c>
      <c r="G42" s="39">
        <f>'[1]вспомогат'!I39</f>
        <v>32.18216332657518</v>
      </c>
      <c r="H42" s="35">
        <f>'[1]вспомогат'!J39</f>
        <v>-278302.69999999995</v>
      </c>
      <c r="I42" s="36">
        <f>'[1]вспомогат'!K39</f>
        <v>136.49537091710016</v>
      </c>
      <c r="J42" s="37">
        <f>'[1]вспомогат'!L39</f>
        <v>389387.3600000001</v>
      </c>
    </row>
    <row r="43" spans="1:10" ht="12" customHeight="1">
      <c r="A43" s="51" t="s">
        <v>45</v>
      </c>
      <c r="B43" s="33">
        <f>'[1]вспомогат'!B40</f>
        <v>7830362</v>
      </c>
      <c r="C43" s="33">
        <f>'[1]вспомогат'!C40</f>
        <v>950241</v>
      </c>
      <c r="D43" s="38">
        <f>'[1]вспомогат'!D40</f>
        <v>300389</v>
      </c>
      <c r="E43" s="33">
        <f>'[1]вспомогат'!G40</f>
        <v>1090422.17</v>
      </c>
      <c r="F43" s="38">
        <f>'[1]вспомогат'!H40</f>
        <v>141480.3999999999</v>
      </c>
      <c r="G43" s="39">
        <f>'[1]вспомогат'!I40</f>
        <v>47.099061550189894</v>
      </c>
      <c r="H43" s="35">
        <f>'[1]вспомогат'!J40</f>
        <v>-158908.6000000001</v>
      </c>
      <c r="I43" s="36">
        <f>'[1]вспомогат'!K40</f>
        <v>114.75217023891832</v>
      </c>
      <c r="J43" s="37">
        <f>'[1]вспомогат'!L40</f>
        <v>140181.16999999993</v>
      </c>
    </row>
    <row r="44" spans="1:10" ht="14.25" customHeight="1">
      <c r="A44" s="51" t="s">
        <v>46</v>
      </c>
      <c r="B44" s="33">
        <f>'[1]вспомогат'!B41</f>
        <v>9290270</v>
      </c>
      <c r="C44" s="33">
        <f>'[1]вспомогат'!C41</f>
        <v>1405774</v>
      </c>
      <c r="D44" s="38">
        <f>'[1]вспомогат'!D41</f>
        <v>474658</v>
      </c>
      <c r="E44" s="33">
        <f>'[1]вспомогат'!G41</f>
        <v>1528857.22</v>
      </c>
      <c r="F44" s="38">
        <f>'[1]вспомогат'!H41</f>
        <v>186789.56000000006</v>
      </c>
      <c r="G44" s="39">
        <f>'[1]вспомогат'!I41</f>
        <v>39.352451659932</v>
      </c>
      <c r="H44" s="35">
        <f>'[1]вспомогат'!J41</f>
        <v>-287868.43999999994</v>
      </c>
      <c r="I44" s="36">
        <f>'[1]вспомогат'!K41</f>
        <v>108.75554818911148</v>
      </c>
      <c r="J44" s="37">
        <f>'[1]вспомогат'!L41</f>
        <v>123083.21999999997</v>
      </c>
    </row>
    <row r="45" spans="1:10" ht="15" customHeight="1">
      <c r="A45" s="50" t="s">
        <v>47</v>
      </c>
      <c r="B45" s="41">
        <f>SUM(B39:B44)</f>
        <v>56485242</v>
      </c>
      <c r="C45" s="41">
        <f>SUM(C39:C44)</f>
        <v>10021064</v>
      </c>
      <c r="D45" s="41">
        <f>SUM(D39:D44)</f>
        <v>3571744</v>
      </c>
      <c r="E45" s="41">
        <f>SUM(E39:E44)</f>
        <v>10510710.270000001</v>
      </c>
      <c r="F45" s="41">
        <f>SUM(F39:F44)</f>
        <v>1194990.8700000003</v>
      </c>
      <c r="G45" s="42">
        <f>F45/D45*100</f>
        <v>33.456789456355224</v>
      </c>
      <c r="H45" s="41">
        <f>SUM(H39:H44)</f>
        <v>-2376753.13</v>
      </c>
      <c r="I45" s="43">
        <f>E45/C45*100</f>
        <v>104.88617047052091</v>
      </c>
      <c r="J45" s="41">
        <f>SUM(J39:J44)</f>
        <v>489646.27000000025</v>
      </c>
    </row>
    <row r="46" spans="1:10" ht="15.75" customHeight="1">
      <c r="A46" s="52" t="s">
        <v>48</v>
      </c>
      <c r="B46" s="53">
        <f>'[1]вспомогат'!B42</f>
        <v>5587168425</v>
      </c>
      <c r="C46" s="53">
        <f>'[1]вспомогат'!C42</f>
        <v>1266121579</v>
      </c>
      <c r="D46" s="53">
        <f>'[1]вспомогат'!D42</f>
        <v>447961559</v>
      </c>
      <c r="E46" s="53">
        <f>'[1]вспомогат'!G42</f>
        <v>1256124544.22</v>
      </c>
      <c r="F46" s="53">
        <f>'[1]вспомогат'!H42</f>
        <v>317441942.87999994</v>
      </c>
      <c r="G46" s="54">
        <f>'[1]вспомогат'!I42</f>
        <v>70.86365704875135</v>
      </c>
      <c r="H46" s="53">
        <f>'[1]вспомогат'!J42</f>
        <v>-128142862.98999994</v>
      </c>
      <c r="I46" s="54">
        <f>'[1]вспомогат'!K42</f>
        <v>99.21042063054514</v>
      </c>
      <c r="J46" s="53">
        <f>'[1]вспомогат'!L42</f>
        <v>-9997034.779999971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14.03.2016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2016-03-15T05:27:08Z</dcterms:created>
  <dcterms:modified xsi:type="dcterms:W3CDTF">2016-03-15T05:27:46Z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