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<sst xmlns="http://schemas.openxmlformats.org/spreadsheetml/2006/main" count="54" uniqueCount="49">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</sst>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10.03.2016</v>
          </cell>
        </row>
        <row r="6">
          <cell r="G6" t="str">
            <v>Фактично надійшло на 10.03.2016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317745342.26</v>
          </cell>
          <cell r="H10">
            <v>164216530.81</v>
          </cell>
          <cell r="I10">
            <v>156.21356907412064</v>
          </cell>
          <cell r="J10">
            <v>59093440.81</v>
          </cell>
          <cell r="K10">
            <v>127.9231182102627</v>
          </cell>
          <cell r="L10">
            <v>69357602.25999999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534431295.55</v>
          </cell>
          <cell r="H11">
            <v>74335150.19</v>
          </cell>
          <cell r="I11">
            <v>35.542398905065866</v>
          </cell>
          <cell r="J11">
            <v>-134809849.81</v>
          </cell>
          <cell r="K11">
            <v>84.74225932562177</v>
          </cell>
          <cell r="L11">
            <v>-96223704.44999999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41476483.96</v>
          </cell>
          <cell r="H12">
            <v>4158250.6799999997</v>
          </cell>
          <cell r="I12">
            <v>29.69724052993309</v>
          </cell>
          <cell r="J12">
            <v>-9843894.32</v>
          </cell>
          <cell r="K12">
            <v>104.56320164975794</v>
          </cell>
          <cell r="L12">
            <v>1810058.960000001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68624882.07</v>
          </cell>
          <cell r="H13">
            <v>10584760.649999991</v>
          </cell>
          <cell r="I13">
            <v>35.4250006827457</v>
          </cell>
          <cell r="J13">
            <v>-19294591.35000001</v>
          </cell>
          <cell r="K13">
            <v>78.06786837961155</v>
          </cell>
          <cell r="L13">
            <v>-19279249.930000007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54728347.68</v>
          </cell>
          <cell r="H14">
            <v>6413535.789999999</v>
          </cell>
          <cell r="I14">
            <v>30.131716185106878</v>
          </cell>
          <cell r="J14">
            <v>-14871464.21</v>
          </cell>
          <cell r="K14">
            <v>89.47218754904526</v>
          </cell>
          <cell r="L14">
            <v>-6439652.32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7724657.4</v>
          </cell>
          <cell r="H15">
            <v>591254.9000000004</v>
          </cell>
          <cell r="I15">
            <v>20.213497205175994</v>
          </cell>
          <cell r="J15">
            <v>-2333795.0999999996</v>
          </cell>
          <cell r="K15">
            <v>79.49795611724025</v>
          </cell>
          <cell r="L15">
            <v>-1992142.5999999996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6184814.48</v>
          </cell>
          <cell r="H16">
            <v>457297.3900000006</v>
          </cell>
          <cell r="I16">
            <v>22.428918608996955</v>
          </cell>
          <cell r="J16">
            <v>-1581576.6099999994</v>
          </cell>
          <cell r="K16">
            <v>100.91780817894431</v>
          </cell>
          <cell r="L16">
            <v>56248.48000000045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28743864.98</v>
          </cell>
          <cell r="H17">
            <v>4315007.920000002</v>
          </cell>
          <cell r="I17">
            <v>44.54856559044139</v>
          </cell>
          <cell r="J17">
            <v>-5371068.079999998</v>
          </cell>
          <cell r="K17">
            <v>104.75955913599928</v>
          </cell>
          <cell r="L17">
            <v>1305924.9800000004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2756653.12</v>
          </cell>
          <cell r="H18">
            <v>233937.49000000022</v>
          </cell>
          <cell r="I18">
            <v>24.516738192927047</v>
          </cell>
          <cell r="J18">
            <v>-720257.5099999998</v>
          </cell>
          <cell r="K18">
            <v>100.538978618646</v>
          </cell>
          <cell r="L18">
            <v>14778.120000000112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1742913.97</v>
          </cell>
          <cell r="H19">
            <v>241001.76</v>
          </cell>
          <cell r="I19">
            <v>48.078233287449876</v>
          </cell>
          <cell r="J19">
            <v>-260268.24</v>
          </cell>
          <cell r="K19">
            <v>120.96487750573797</v>
          </cell>
          <cell r="L19">
            <v>302070.97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13546935.7</v>
          </cell>
          <cell r="H20">
            <v>1246882.1499999985</v>
          </cell>
          <cell r="I20">
            <v>29.860777430686237</v>
          </cell>
          <cell r="J20">
            <v>-2928769.8500000015</v>
          </cell>
          <cell r="K20">
            <v>115.49137092838129</v>
          </cell>
          <cell r="L20">
            <v>1817110.6999999993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10256445.04</v>
          </cell>
          <cell r="H21">
            <v>977301.1499999985</v>
          </cell>
          <cell r="I21">
            <v>27.73079482272085</v>
          </cell>
          <cell r="J21">
            <v>-2546943.8500000015</v>
          </cell>
          <cell r="K21">
            <v>99.15821691175582</v>
          </cell>
          <cell r="L21">
            <v>-87069.9600000009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15203588.61</v>
          </cell>
          <cell r="H22">
            <v>1271789.5599999987</v>
          </cell>
          <cell r="I22">
            <v>30.04088456698888</v>
          </cell>
          <cell r="J22">
            <v>-2961739.4400000013</v>
          </cell>
          <cell r="K22">
            <v>113.23352126157651</v>
          </cell>
          <cell r="L22">
            <v>1776832.6099999994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7086278.25</v>
          </cell>
          <cell r="H23">
            <v>713150.6799999997</v>
          </cell>
          <cell r="I23">
            <v>31.008236534594257</v>
          </cell>
          <cell r="J23">
            <v>-1586724.3200000003</v>
          </cell>
          <cell r="K23">
            <v>108.45279098864013</v>
          </cell>
          <cell r="L23">
            <v>552303.25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4314695.96</v>
          </cell>
          <cell r="H24">
            <v>493402.64000000013</v>
          </cell>
          <cell r="I24">
            <v>43.45704874139056</v>
          </cell>
          <cell r="J24">
            <v>-641977.3599999999</v>
          </cell>
          <cell r="K24">
            <v>123.28872224451004</v>
          </cell>
          <cell r="L24">
            <v>815027.96</v>
          </cell>
        </row>
        <row r="25">
          <cell r="B25">
            <v>58989940</v>
          </cell>
          <cell r="C25">
            <v>15130850</v>
          </cell>
          <cell r="D25">
            <v>6772060</v>
          </cell>
          <cell r="G25">
            <v>15321281.03</v>
          </cell>
          <cell r="H25">
            <v>1234707.2699999996</v>
          </cell>
          <cell r="I25">
            <v>18.23237345800243</v>
          </cell>
          <cell r="J25">
            <v>-5537352.73</v>
          </cell>
          <cell r="K25">
            <v>101.25856134982503</v>
          </cell>
          <cell r="L25">
            <v>190431.02999999933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6476371.38</v>
          </cell>
          <cell r="H26">
            <v>688510.8799999999</v>
          </cell>
          <cell r="I26">
            <v>30.964947873121723</v>
          </cell>
          <cell r="J26">
            <v>-1535006.12</v>
          </cell>
          <cell r="K26">
            <v>105.76577197155461</v>
          </cell>
          <cell r="L26">
            <v>353056.3799999999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4556550.36</v>
          </cell>
          <cell r="H27">
            <v>404707.3700000001</v>
          </cell>
          <cell r="I27">
            <v>30.97377494330763</v>
          </cell>
          <cell r="J27">
            <v>-901905.6299999999</v>
          </cell>
          <cell r="K27">
            <v>122.52401137539448</v>
          </cell>
          <cell r="L27">
            <v>837646.3600000003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9897932.37</v>
          </cell>
          <cell r="H28">
            <v>830099.4299999997</v>
          </cell>
          <cell r="I28">
            <v>26.363594585375726</v>
          </cell>
          <cell r="J28">
            <v>-2318558.5700000003</v>
          </cell>
          <cell r="K28">
            <v>103.66931305570897</v>
          </cell>
          <cell r="L28">
            <v>350331.3699999992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18246302.37</v>
          </cell>
          <cell r="H29">
            <v>2251877.3600000013</v>
          </cell>
          <cell r="I29">
            <v>39.93268812166587</v>
          </cell>
          <cell r="J29">
            <v>-3387305.6399999987</v>
          </cell>
          <cell r="K29">
            <v>93.52090356937839</v>
          </cell>
          <cell r="L29">
            <v>-1264097.629999999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6992830.73</v>
          </cell>
          <cell r="H30">
            <v>783535.6600000001</v>
          </cell>
          <cell r="I30">
            <v>36.449622262332305</v>
          </cell>
          <cell r="J30">
            <v>-1366104.3399999999</v>
          </cell>
          <cell r="K30">
            <v>115.8352361659845</v>
          </cell>
          <cell r="L30">
            <v>955953.7300000004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7300101.35</v>
          </cell>
          <cell r="H31">
            <v>584556.0699999994</v>
          </cell>
          <cell r="I31">
            <v>22.15396495196137</v>
          </cell>
          <cell r="J31">
            <v>-2054050.9300000006</v>
          </cell>
          <cell r="K31">
            <v>84.09411163925832</v>
          </cell>
          <cell r="L31">
            <v>-1380769.6500000004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2819367.97</v>
          </cell>
          <cell r="H32">
            <v>258324.14000000013</v>
          </cell>
          <cell r="I32">
            <v>27.0044334146283</v>
          </cell>
          <cell r="J32">
            <v>-698274.8599999999</v>
          </cell>
          <cell r="K32">
            <v>103.11299035823704</v>
          </cell>
          <cell r="L32">
            <v>85116.9700000002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5701626.96</v>
          </cell>
          <cell r="H33">
            <v>517232.21999999974</v>
          </cell>
          <cell r="I33">
            <v>25.422675791128263</v>
          </cell>
          <cell r="J33">
            <v>-1517298.7800000003</v>
          </cell>
          <cell r="K33">
            <v>101.70077147454542</v>
          </cell>
          <cell r="L33">
            <v>95349.95999999996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4887079.47</v>
          </cell>
          <cell r="H34">
            <v>430625.20999999996</v>
          </cell>
          <cell r="I34">
            <v>22.42658587457783</v>
          </cell>
          <cell r="J34">
            <v>-1489529.79</v>
          </cell>
          <cell r="K34">
            <v>96.79042984590428</v>
          </cell>
          <cell r="L34">
            <v>-162055.53000000026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12217755.81</v>
          </cell>
          <cell r="H35">
            <v>1384087.5200000014</v>
          </cell>
          <cell r="I35">
            <v>29.501905885918855</v>
          </cell>
          <cell r="J35">
            <v>-3307431.4799999986</v>
          </cell>
          <cell r="K35">
            <v>92.69235953276291</v>
          </cell>
          <cell r="L35">
            <v>-963218.1899999995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1189486.72</v>
          </cell>
          <cell r="H36">
            <v>74412.79000000004</v>
          </cell>
          <cell r="I36">
            <v>15.674925483174476</v>
          </cell>
          <cell r="J36">
            <v>-400312.20999999996</v>
          </cell>
          <cell r="K36">
            <v>82.92978045498594</v>
          </cell>
          <cell r="L36">
            <v>-244843.28000000003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3282581.76</v>
          </cell>
          <cell r="H37">
            <v>251113.25999999978</v>
          </cell>
          <cell r="I37">
            <v>17.3624360610716</v>
          </cell>
          <cell r="J37">
            <v>-1195188.7400000002</v>
          </cell>
          <cell r="K37">
            <v>89.95664266329703</v>
          </cell>
          <cell r="L37">
            <v>-366489.2400000002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1774856.68</v>
          </cell>
          <cell r="H38">
            <v>220961.19999999995</v>
          </cell>
          <cell r="I38">
            <v>47.487696162922134</v>
          </cell>
          <cell r="J38">
            <v>-244340.80000000005</v>
          </cell>
          <cell r="K38">
            <v>117.17561388474797</v>
          </cell>
          <cell r="L38">
            <v>260158.67999999993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1407078.98</v>
          </cell>
          <cell r="H39">
            <v>82806.91999999993</v>
          </cell>
          <cell r="I39">
            <v>20.178698144104786</v>
          </cell>
          <cell r="J39">
            <v>-327561.0800000001</v>
          </cell>
          <cell r="K39">
            <v>131.87862411546934</v>
          </cell>
          <cell r="L39">
            <v>340128.98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1053218.34</v>
          </cell>
          <cell r="H40">
            <v>104276.57000000007</v>
          </cell>
          <cell r="I40">
            <v>34.71384438178497</v>
          </cell>
          <cell r="J40">
            <v>-196112.42999999993</v>
          </cell>
          <cell r="K40">
            <v>110.8369708316101</v>
          </cell>
          <cell r="L40">
            <v>102977.34000000008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1515477.04</v>
          </cell>
          <cell r="H41">
            <v>173409.38000000012</v>
          </cell>
          <cell r="I41">
            <v>36.53354204500928</v>
          </cell>
          <cell r="J41">
            <v>-301248.6199999999</v>
          </cell>
          <cell r="K41">
            <v>107.80374654816494</v>
          </cell>
          <cell r="L41">
            <v>109703.04000000004</v>
          </cell>
        </row>
        <row r="42">
          <cell r="B42">
            <v>5587168425</v>
          </cell>
          <cell r="C42">
            <v>1266121579</v>
          </cell>
          <cell r="D42">
            <v>447961559</v>
          </cell>
          <cell r="G42">
            <v>1219207098.3499994</v>
          </cell>
          <cell r="H42">
            <v>280524497.01</v>
          </cell>
          <cell r="I42">
            <v>62.622448594969725</v>
          </cell>
          <cell r="J42">
            <v>-164772298.10999995</v>
          </cell>
          <cell r="K42">
            <v>96.29463067148303</v>
          </cell>
          <cell r="L42">
            <v>-46914480.65000057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4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3" sqref="N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317745342.26</v>
      </c>
      <c r="F10" s="33">
        <f>'[1]вспомогат'!H10</f>
        <v>164216530.81</v>
      </c>
      <c r="G10" s="34">
        <f>'[1]вспомогат'!I10</f>
        <v>156.21356907412064</v>
      </c>
      <c r="H10" s="35">
        <f>'[1]вспомогат'!J10</f>
        <v>59093440.81</v>
      </c>
      <c r="I10" s="36">
        <f>'[1]вспомогат'!K10</f>
        <v>127.9231182102627</v>
      </c>
      <c r="J10" s="37">
        <f>'[1]вспомогат'!L10</f>
        <v>69357602.25999999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534431295.55</v>
      </c>
      <c r="F12" s="38">
        <f>'[1]вспомогат'!H11</f>
        <v>74335150.19</v>
      </c>
      <c r="G12" s="39">
        <f>'[1]вспомогат'!I11</f>
        <v>35.542398905065866</v>
      </c>
      <c r="H12" s="35">
        <f>'[1]вспомогат'!J11</f>
        <v>-134809849.81</v>
      </c>
      <c r="I12" s="36">
        <f>'[1]вспомогат'!K11</f>
        <v>84.74225932562177</v>
      </c>
      <c r="J12" s="37">
        <f>'[1]вспомогат'!L11</f>
        <v>-96223704.44999999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41476483.96</v>
      </c>
      <c r="F13" s="38">
        <f>'[1]вспомогат'!H12</f>
        <v>4158250.6799999997</v>
      </c>
      <c r="G13" s="39">
        <f>'[1]вспомогат'!I12</f>
        <v>29.69724052993309</v>
      </c>
      <c r="H13" s="35">
        <f>'[1]вспомогат'!J12</f>
        <v>-9843894.32</v>
      </c>
      <c r="I13" s="36">
        <f>'[1]вспомогат'!K12</f>
        <v>104.56320164975794</v>
      </c>
      <c r="J13" s="37">
        <f>'[1]вспомогат'!L12</f>
        <v>1810058.960000001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68624882.07</v>
      </c>
      <c r="F14" s="38">
        <f>'[1]вспомогат'!H13</f>
        <v>10584760.649999991</v>
      </c>
      <c r="G14" s="39">
        <f>'[1]вспомогат'!I13</f>
        <v>35.4250006827457</v>
      </c>
      <c r="H14" s="35">
        <f>'[1]вспомогат'!J13</f>
        <v>-19294591.35000001</v>
      </c>
      <c r="I14" s="36">
        <f>'[1]вспомогат'!K13</f>
        <v>78.06786837961155</v>
      </c>
      <c r="J14" s="37">
        <f>'[1]вспомогат'!L13</f>
        <v>-19279249.930000007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54728347.68</v>
      </c>
      <c r="F15" s="38">
        <f>'[1]вспомогат'!H14</f>
        <v>6413535.789999999</v>
      </c>
      <c r="G15" s="39">
        <f>'[1]вспомогат'!I14</f>
        <v>30.131716185106878</v>
      </c>
      <c r="H15" s="35">
        <f>'[1]вспомогат'!J14</f>
        <v>-14871464.21</v>
      </c>
      <c r="I15" s="36">
        <f>'[1]вспомогат'!K14</f>
        <v>89.47218754904526</v>
      </c>
      <c r="J15" s="37">
        <f>'[1]вспомогат'!L14</f>
        <v>-6439652.32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7724657.4</v>
      </c>
      <c r="F16" s="38">
        <f>'[1]вспомогат'!H15</f>
        <v>591254.9000000004</v>
      </c>
      <c r="G16" s="39">
        <f>'[1]вспомогат'!I15</f>
        <v>20.213497205175994</v>
      </c>
      <c r="H16" s="35">
        <f>'[1]вспомогат'!J15</f>
        <v>-2333795.0999999996</v>
      </c>
      <c r="I16" s="36">
        <f>'[1]вспомогат'!K15</f>
        <v>79.49795611724025</v>
      </c>
      <c r="J16" s="37">
        <f>'[1]вспомогат'!L15</f>
        <v>-1992142.5999999996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706985666.6599998</v>
      </c>
      <c r="F17" s="41">
        <f>SUM(F12:F16)</f>
        <v>96082952.21000001</v>
      </c>
      <c r="G17" s="42">
        <f>F17/D17*100</f>
        <v>34.657390322351695</v>
      </c>
      <c r="H17" s="41">
        <f>SUM(H12:H16)</f>
        <v>-181153594.79000002</v>
      </c>
      <c r="I17" s="43">
        <f>E17/C17*100</f>
        <v>85.27039382526974</v>
      </c>
      <c r="J17" s="41">
        <f>SUM(J12:J16)</f>
        <v>-122124690.33999997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6184814.48</v>
      </c>
      <c r="F18" s="45">
        <f>'[1]вспомогат'!H16</f>
        <v>457297.3900000006</v>
      </c>
      <c r="G18" s="46">
        <f>'[1]вспомогат'!I16</f>
        <v>22.428918608996955</v>
      </c>
      <c r="H18" s="47">
        <f>'[1]вспомогат'!J16</f>
        <v>-1581576.6099999994</v>
      </c>
      <c r="I18" s="48">
        <f>'[1]вспомогат'!K16</f>
        <v>100.91780817894431</v>
      </c>
      <c r="J18" s="49">
        <f>'[1]вспомогат'!L16</f>
        <v>56248.48000000045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28743864.98</v>
      </c>
      <c r="F19" s="38">
        <f>'[1]вспомогат'!H17</f>
        <v>4315007.920000002</v>
      </c>
      <c r="G19" s="39">
        <f>'[1]вспомогат'!I17</f>
        <v>44.54856559044139</v>
      </c>
      <c r="H19" s="35">
        <f>'[1]вспомогат'!J17</f>
        <v>-5371068.079999998</v>
      </c>
      <c r="I19" s="36">
        <f>'[1]вспомогат'!K17</f>
        <v>104.75955913599928</v>
      </c>
      <c r="J19" s="37">
        <f>'[1]вспомогат'!L17</f>
        <v>1305924.9800000004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2756653.12</v>
      </c>
      <c r="F20" s="38">
        <f>'[1]вспомогат'!H18</f>
        <v>233937.49000000022</v>
      </c>
      <c r="G20" s="39">
        <f>'[1]вспомогат'!I18</f>
        <v>24.516738192927047</v>
      </c>
      <c r="H20" s="35">
        <f>'[1]вспомогат'!J18</f>
        <v>-720257.5099999998</v>
      </c>
      <c r="I20" s="36">
        <f>'[1]вспомогат'!K18</f>
        <v>100.538978618646</v>
      </c>
      <c r="J20" s="37">
        <f>'[1]вспомогат'!L18</f>
        <v>14778.120000000112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1742913.97</v>
      </c>
      <c r="F21" s="38">
        <f>'[1]вспомогат'!H19</f>
        <v>241001.76</v>
      </c>
      <c r="G21" s="39">
        <f>'[1]вспомогат'!I19</f>
        <v>48.078233287449876</v>
      </c>
      <c r="H21" s="35">
        <f>'[1]вспомогат'!J19</f>
        <v>-260268.24</v>
      </c>
      <c r="I21" s="36">
        <f>'[1]вспомогат'!K19</f>
        <v>120.96487750573797</v>
      </c>
      <c r="J21" s="37">
        <f>'[1]вспомогат'!L19</f>
        <v>302070.97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13546935.7</v>
      </c>
      <c r="F22" s="38">
        <f>'[1]вспомогат'!H20</f>
        <v>1246882.1499999985</v>
      </c>
      <c r="G22" s="39">
        <f>'[1]вспомогат'!I20</f>
        <v>29.860777430686237</v>
      </c>
      <c r="H22" s="35">
        <f>'[1]вспомогат'!J20</f>
        <v>-2928769.8500000015</v>
      </c>
      <c r="I22" s="36">
        <f>'[1]вспомогат'!K20</f>
        <v>115.49137092838129</v>
      </c>
      <c r="J22" s="37">
        <f>'[1]вспомогат'!L20</f>
        <v>1817110.6999999993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10256445.04</v>
      </c>
      <c r="F23" s="38">
        <f>'[1]вспомогат'!H21</f>
        <v>977301.1499999985</v>
      </c>
      <c r="G23" s="39">
        <f>'[1]вспомогат'!I21</f>
        <v>27.73079482272085</v>
      </c>
      <c r="H23" s="35">
        <f>'[1]вспомогат'!J21</f>
        <v>-2546943.8500000015</v>
      </c>
      <c r="I23" s="36">
        <f>'[1]вспомогат'!K21</f>
        <v>99.15821691175582</v>
      </c>
      <c r="J23" s="37">
        <f>'[1]вспомогат'!L21</f>
        <v>-87069.9600000009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15203588.61</v>
      </c>
      <c r="F24" s="38">
        <f>'[1]вспомогат'!H22</f>
        <v>1271789.5599999987</v>
      </c>
      <c r="G24" s="39">
        <f>'[1]вспомогат'!I22</f>
        <v>30.04088456698888</v>
      </c>
      <c r="H24" s="35">
        <f>'[1]вспомогат'!J22</f>
        <v>-2961739.4400000013</v>
      </c>
      <c r="I24" s="36">
        <f>'[1]вспомогат'!K22</f>
        <v>113.23352126157651</v>
      </c>
      <c r="J24" s="37">
        <f>'[1]вспомогат'!L22</f>
        <v>1776832.6099999994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7086278.25</v>
      </c>
      <c r="F25" s="38">
        <f>'[1]вспомогат'!H23</f>
        <v>713150.6799999997</v>
      </c>
      <c r="G25" s="39">
        <f>'[1]вспомогат'!I23</f>
        <v>31.008236534594257</v>
      </c>
      <c r="H25" s="35">
        <f>'[1]вспомогат'!J23</f>
        <v>-1586724.3200000003</v>
      </c>
      <c r="I25" s="36">
        <f>'[1]вспомогат'!K23</f>
        <v>108.45279098864013</v>
      </c>
      <c r="J25" s="37">
        <f>'[1]вспомогат'!L23</f>
        <v>552303.25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4314695.96</v>
      </c>
      <c r="F26" s="38">
        <f>'[1]вспомогат'!H24</f>
        <v>493402.64000000013</v>
      </c>
      <c r="G26" s="39">
        <f>'[1]вспомогат'!I24</f>
        <v>43.45704874139056</v>
      </c>
      <c r="H26" s="35">
        <f>'[1]вспомогат'!J24</f>
        <v>-641977.3599999999</v>
      </c>
      <c r="I26" s="36">
        <f>'[1]вспомогат'!K24</f>
        <v>123.28872224451004</v>
      </c>
      <c r="J26" s="37">
        <f>'[1]вспомогат'!L24</f>
        <v>815027.96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15130850</v>
      </c>
      <c r="D27" s="38">
        <f>'[1]вспомогат'!D25</f>
        <v>6772060</v>
      </c>
      <c r="E27" s="33">
        <f>'[1]вспомогат'!G25</f>
        <v>15321281.03</v>
      </c>
      <c r="F27" s="38">
        <f>'[1]вспомогат'!H25</f>
        <v>1234707.2699999996</v>
      </c>
      <c r="G27" s="39">
        <f>'[1]вспомогат'!I25</f>
        <v>18.23237345800243</v>
      </c>
      <c r="H27" s="35">
        <f>'[1]вспомогат'!J25</f>
        <v>-5537352.73</v>
      </c>
      <c r="I27" s="36">
        <f>'[1]вспомогат'!K25</f>
        <v>101.25856134982503</v>
      </c>
      <c r="J27" s="37">
        <f>'[1]вспомогат'!L25</f>
        <v>190431.02999999933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6476371.38</v>
      </c>
      <c r="F28" s="38">
        <f>'[1]вспомогат'!H26</f>
        <v>688510.8799999999</v>
      </c>
      <c r="G28" s="39">
        <f>'[1]вспомогат'!I26</f>
        <v>30.964947873121723</v>
      </c>
      <c r="H28" s="35">
        <f>'[1]вспомогат'!J26</f>
        <v>-1535006.12</v>
      </c>
      <c r="I28" s="36">
        <f>'[1]вспомогат'!K26</f>
        <v>105.76577197155461</v>
      </c>
      <c r="J28" s="37">
        <f>'[1]вспомогат'!L26</f>
        <v>353056.3799999999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3718904</v>
      </c>
      <c r="D29" s="38">
        <f>'[1]вспомогат'!D27</f>
        <v>1306613</v>
      </c>
      <c r="E29" s="33">
        <f>'[1]вспомогат'!G27</f>
        <v>4556550.36</v>
      </c>
      <c r="F29" s="38">
        <f>'[1]вспомогат'!H27</f>
        <v>404707.3700000001</v>
      </c>
      <c r="G29" s="39">
        <f>'[1]вспомогат'!I27</f>
        <v>30.97377494330763</v>
      </c>
      <c r="H29" s="35">
        <f>'[1]вспомогат'!J27</f>
        <v>-901905.6299999999</v>
      </c>
      <c r="I29" s="36">
        <f>'[1]вспомогат'!K27</f>
        <v>122.52401137539448</v>
      </c>
      <c r="J29" s="37">
        <f>'[1]вспомогат'!L27</f>
        <v>837646.3600000003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9547601</v>
      </c>
      <c r="D30" s="38">
        <f>'[1]вспомогат'!D28</f>
        <v>3148658</v>
      </c>
      <c r="E30" s="33">
        <f>'[1]вспомогат'!G28</f>
        <v>9897932.37</v>
      </c>
      <c r="F30" s="38">
        <f>'[1]вспомогат'!H28</f>
        <v>830099.4299999997</v>
      </c>
      <c r="G30" s="39">
        <f>'[1]вспомогат'!I28</f>
        <v>26.363594585375726</v>
      </c>
      <c r="H30" s="35">
        <f>'[1]вспомогат'!J28</f>
        <v>-2318558.5700000003</v>
      </c>
      <c r="I30" s="36">
        <f>'[1]вспомогат'!K28</f>
        <v>103.66931305570897</v>
      </c>
      <c r="J30" s="37">
        <f>'[1]вспомогат'!L28</f>
        <v>350331.3699999992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18246302.37</v>
      </c>
      <c r="F31" s="38">
        <f>'[1]вспомогат'!H29</f>
        <v>2251877.3600000013</v>
      </c>
      <c r="G31" s="39">
        <f>'[1]вспомогат'!I29</f>
        <v>39.93268812166587</v>
      </c>
      <c r="H31" s="35">
        <f>'[1]вспомогат'!J29</f>
        <v>-3387305.6399999987</v>
      </c>
      <c r="I31" s="36">
        <f>'[1]вспомогат'!K29</f>
        <v>93.52090356937839</v>
      </c>
      <c r="J31" s="37">
        <f>'[1]вспомогат'!L29</f>
        <v>-1264097.629999999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6036877</v>
      </c>
      <c r="D32" s="38">
        <f>'[1]вспомогат'!D30</f>
        <v>2149640</v>
      </c>
      <c r="E32" s="33">
        <f>'[1]вспомогат'!G30</f>
        <v>6992830.73</v>
      </c>
      <c r="F32" s="38">
        <f>'[1]вспомогат'!H30</f>
        <v>783535.6600000001</v>
      </c>
      <c r="G32" s="39">
        <f>'[1]вспомогат'!I30</f>
        <v>36.449622262332305</v>
      </c>
      <c r="H32" s="35">
        <f>'[1]вспомогат'!J30</f>
        <v>-1366104.3399999999</v>
      </c>
      <c r="I32" s="36">
        <f>'[1]вспомогат'!K30</f>
        <v>115.8352361659845</v>
      </c>
      <c r="J32" s="37">
        <f>'[1]вспомогат'!L30</f>
        <v>955953.7300000004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7300101.35</v>
      </c>
      <c r="F33" s="38">
        <f>'[1]вспомогат'!H31</f>
        <v>584556.0699999994</v>
      </c>
      <c r="G33" s="39">
        <f>'[1]вспомогат'!I31</f>
        <v>22.15396495196137</v>
      </c>
      <c r="H33" s="35">
        <f>'[1]вспомогат'!J31</f>
        <v>-2054050.9300000006</v>
      </c>
      <c r="I33" s="36">
        <f>'[1]вспомогат'!K31</f>
        <v>84.09411163925832</v>
      </c>
      <c r="J33" s="37">
        <f>'[1]вспомогат'!L31</f>
        <v>-1380769.6500000004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2819367.97</v>
      </c>
      <c r="F34" s="38">
        <f>'[1]вспомогат'!H32</f>
        <v>258324.14000000013</v>
      </c>
      <c r="G34" s="39">
        <f>'[1]вспомогат'!I32</f>
        <v>27.0044334146283</v>
      </c>
      <c r="H34" s="35">
        <f>'[1]вспомогат'!J32</f>
        <v>-698274.8599999999</v>
      </c>
      <c r="I34" s="36">
        <f>'[1]вспомогат'!K32</f>
        <v>103.11299035823704</v>
      </c>
      <c r="J34" s="37">
        <f>'[1]вспомогат'!L32</f>
        <v>85116.9700000002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5701626.96</v>
      </c>
      <c r="F35" s="38">
        <f>'[1]вспомогат'!H33</f>
        <v>517232.21999999974</v>
      </c>
      <c r="G35" s="39">
        <f>'[1]вспомогат'!I33</f>
        <v>25.422675791128263</v>
      </c>
      <c r="H35" s="35">
        <f>'[1]вспомогат'!J33</f>
        <v>-1517298.7800000003</v>
      </c>
      <c r="I35" s="36">
        <f>'[1]вспомогат'!K33</f>
        <v>101.70077147454542</v>
      </c>
      <c r="J35" s="37">
        <f>'[1]вспомогат'!L33</f>
        <v>95349.95999999996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4887079.47</v>
      </c>
      <c r="F36" s="38">
        <f>'[1]вспомогат'!H34</f>
        <v>430625.20999999996</v>
      </c>
      <c r="G36" s="39">
        <f>'[1]вспомогат'!I34</f>
        <v>22.42658587457783</v>
      </c>
      <c r="H36" s="35">
        <f>'[1]вспомогат'!J34</f>
        <v>-1489529.79</v>
      </c>
      <c r="I36" s="36">
        <f>'[1]вспомогат'!K34</f>
        <v>96.79042984590428</v>
      </c>
      <c r="J36" s="37">
        <f>'[1]вспомогат'!L34</f>
        <v>-162055.53000000026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13180974</v>
      </c>
      <c r="D37" s="38">
        <f>'[1]вспомогат'!D35</f>
        <v>4691519</v>
      </c>
      <c r="E37" s="33">
        <f>'[1]вспомогат'!G35</f>
        <v>12217755.81</v>
      </c>
      <c r="F37" s="38">
        <f>'[1]вспомогат'!H35</f>
        <v>1384087.5200000014</v>
      </c>
      <c r="G37" s="39">
        <f>'[1]вспомогат'!I35</f>
        <v>29.501905885918855</v>
      </c>
      <c r="H37" s="35">
        <f>'[1]вспомогат'!J35</f>
        <v>-3307431.4799999986</v>
      </c>
      <c r="I37" s="36">
        <f>'[1]вспомогат'!K35</f>
        <v>92.69235953276291</v>
      </c>
      <c r="J37" s="37">
        <f>'[1]вспомогат'!L35</f>
        <v>-963218.1899999995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178602418</v>
      </c>
      <c r="D38" s="41">
        <f>SUM(D18:D37)</f>
        <v>62030178</v>
      </c>
      <c r="E38" s="41">
        <f>SUM(E18:E37)</f>
        <v>184253389.91</v>
      </c>
      <c r="F38" s="41">
        <f>SUM(F18:F37)</f>
        <v>19318033.869999997</v>
      </c>
      <c r="G38" s="42">
        <f>F38/D38*100</f>
        <v>31.142960560261486</v>
      </c>
      <c r="H38" s="41">
        <f>SUM(H18:H37)</f>
        <v>-42712144.13</v>
      </c>
      <c r="I38" s="43">
        <f>E38/C38*100</f>
        <v>103.16399518734399</v>
      </c>
      <c r="J38" s="41">
        <f>SUM(J18:J37)</f>
        <v>5650971.909999998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1189486.72</v>
      </c>
      <c r="F39" s="38">
        <f>'[1]вспомогат'!H36</f>
        <v>74412.79000000004</v>
      </c>
      <c r="G39" s="39">
        <f>'[1]вспомогат'!I36</f>
        <v>15.674925483174476</v>
      </c>
      <c r="H39" s="35">
        <f>'[1]вспомогат'!J36</f>
        <v>-400312.20999999996</v>
      </c>
      <c r="I39" s="36">
        <f>'[1]вспомогат'!K36</f>
        <v>82.92978045498594</v>
      </c>
      <c r="J39" s="37">
        <f>'[1]вспомогат'!L36</f>
        <v>-244843.28000000003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3282581.76</v>
      </c>
      <c r="F40" s="38">
        <f>'[1]вспомогат'!H37</f>
        <v>251113.25999999978</v>
      </c>
      <c r="G40" s="39">
        <f>'[1]вспомогат'!I37</f>
        <v>17.3624360610716</v>
      </c>
      <c r="H40" s="35">
        <f>'[1]вспомогат'!J37</f>
        <v>-1195188.7400000002</v>
      </c>
      <c r="I40" s="36">
        <f>'[1]вспомогат'!K37</f>
        <v>89.95664266329703</v>
      </c>
      <c r="J40" s="37">
        <f>'[1]вспомогат'!L37</f>
        <v>-366489.2400000002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1774856.68</v>
      </c>
      <c r="F41" s="38">
        <f>'[1]вспомогат'!H38</f>
        <v>220961.19999999995</v>
      </c>
      <c r="G41" s="39">
        <f>'[1]вспомогат'!I38</f>
        <v>47.487696162922134</v>
      </c>
      <c r="H41" s="35">
        <f>'[1]вспомогат'!J38</f>
        <v>-244340.80000000005</v>
      </c>
      <c r="I41" s="36">
        <f>'[1]вспомогат'!K38</f>
        <v>117.17561388474797</v>
      </c>
      <c r="J41" s="37">
        <f>'[1]вспомогат'!L38</f>
        <v>260158.67999999993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1407078.98</v>
      </c>
      <c r="F42" s="38">
        <f>'[1]вспомогат'!H39</f>
        <v>82806.91999999993</v>
      </c>
      <c r="G42" s="39">
        <f>'[1]вспомогат'!I39</f>
        <v>20.178698144104786</v>
      </c>
      <c r="H42" s="35">
        <f>'[1]вспомогат'!J39</f>
        <v>-327561.0800000001</v>
      </c>
      <c r="I42" s="36">
        <f>'[1]вспомогат'!K39</f>
        <v>131.87862411546934</v>
      </c>
      <c r="J42" s="37">
        <f>'[1]вспомогат'!L39</f>
        <v>340128.98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1053218.34</v>
      </c>
      <c r="F43" s="38">
        <f>'[1]вспомогат'!H40</f>
        <v>104276.57000000007</v>
      </c>
      <c r="G43" s="39">
        <f>'[1]вспомогат'!I40</f>
        <v>34.71384438178497</v>
      </c>
      <c r="H43" s="35">
        <f>'[1]вспомогат'!J40</f>
        <v>-196112.42999999993</v>
      </c>
      <c r="I43" s="36">
        <f>'[1]вспомогат'!K40</f>
        <v>110.8369708316101</v>
      </c>
      <c r="J43" s="37">
        <f>'[1]вспомогат'!L40</f>
        <v>102977.34000000008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1515477.04</v>
      </c>
      <c r="F44" s="38">
        <f>'[1]вспомогат'!H41</f>
        <v>173409.38000000012</v>
      </c>
      <c r="G44" s="39">
        <f>'[1]вспомогат'!I41</f>
        <v>36.53354204500928</v>
      </c>
      <c r="H44" s="35">
        <f>'[1]вспомогат'!J41</f>
        <v>-301248.6199999999</v>
      </c>
      <c r="I44" s="36">
        <f>'[1]вспомогат'!K41</f>
        <v>107.80374654816494</v>
      </c>
      <c r="J44" s="37">
        <f>'[1]вспомогат'!L41</f>
        <v>109703.04000000004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10222699.52</v>
      </c>
      <c r="F45" s="41">
        <f>SUM(F39:F44)</f>
        <v>906980.1199999999</v>
      </c>
      <c r="G45" s="42">
        <f>F45/D45*100</f>
        <v>25.39320063252013</v>
      </c>
      <c r="H45" s="41">
        <f>SUM(H39:H44)</f>
        <v>-2664763.88</v>
      </c>
      <c r="I45" s="43">
        <f>E45/C45*100</f>
        <v>102.01211687701026</v>
      </c>
      <c r="J45" s="41">
        <f>SUM(J39:J44)</f>
        <v>201635.5199999998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1266121579</v>
      </c>
      <c r="D46" s="53">
        <f>'[1]вспомогат'!D42</f>
        <v>447961559</v>
      </c>
      <c r="E46" s="53">
        <f>'[1]вспомогат'!G42</f>
        <v>1219207098.3499994</v>
      </c>
      <c r="F46" s="53">
        <f>'[1]вспомогат'!H42</f>
        <v>280524497.01</v>
      </c>
      <c r="G46" s="54">
        <f>'[1]вспомогат'!I42</f>
        <v>62.622448594969725</v>
      </c>
      <c r="H46" s="53">
        <f>'[1]вспомогат'!J42</f>
        <v>-164772298.10999995</v>
      </c>
      <c r="I46" s="54">
        <f>'[1]вспомогат'!K42</f>
        <v>96.29463067148303</v>
      </c>
      <c r="J46" s="53">
        <f>'[1]вспомогат'!L42</f>
        <v>-46914480.65000057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10.03.2016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2016-03-11T08:23:09Z</dcterms:created>
  <dcterms:modified xsi:type="dcterms:W3CDTF">2016-03-11T08:24:55Z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