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<sst xmlns="http://schemas.openxmlformats.org/spreadsheetml/2006/main" count="54" uniqueCount="49">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</sst>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04.03.2016</v>
          </cell>
        </row>
        <row r="6">
          <cell r="G6" t="str">
            <v>Фактично надійшло на 04.03.2016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219246218.43</v>
          </cell>
          <cell r="H10">
            <v>65717406.98000002</v>
          </cell>
          <cell r="I10">
            <v>62.51472153263381</v>
          </cell>
          <cell r="J10">
            <v>-39405683.01999998</v>
          </cell>
          <cell r="K10">
            <v>88.26772949019143</v>
          </cell>
          <cell r="L10">
            <v>-29141521.569999993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524882253.48</v>
          </cell>
          <cell r="H11">
            <v>64786108.120000005</v>
          </cell>
          <cell r="I11">
            <v>30.976646881350263</v>
          </cell>
          <cell r="J11">
            <v>-144358891.88</v>
          </cell>
          <cell r="K11">
            <v>83.22811259404904</v>
          </cell>
          <cell r="L11">
            <v>-105772746.51999998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40680843.74</v>
          </cell>
          <cell r="H12">
            <v>3362610.460000001</v>
          </cell>
          <cell r="I12">
            <v>24.0149667068867</v>
          </cell>
          <cell r="J12">
            <v>-10639534.54</v>
          </cell>
          <cell r="K12">
            <v>102.55737374870561</v>
          </cell>
          <cell r="L12">
            <v>1014418.7400000021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68408061.64</v>
          </cell>
          <cell r="H13">
            <v>10367940.219999999</v>
          </cell>
          <cell r="I13">
            <v>34.69934762976118</v>
          </cell>
          <cell r="J13">
            <v>-19511411.78</v>
          </cell>
          <cell r="K13">
            <v>77.82121281852827</v>
          </cell>
          <cell r="L13">
            <v>-19496070.36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53617059.68</v>
          </cell>
          <cell r="H14">
            <v>5302247.789999999</v>
          </cell>
          <cell r="I14">
            <v>24.910724876673708</v>
          </cell>
          <cell r="J14">
            <v>-15982752.21</v>
          </cell>
          <cell r="K14">
            <v>87.65540753335077</v>
          </cell>
          <cell r="L14">
            <v>-7550940.32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7591293.99</v>
          </cell>
          <cell r="H15">
            <v>457891.4900000002</v>
          </cell>
          <cell r="I15">
            <v>15.65414232235347</v>
          </cell>
          <cell r="J15">
            <v>-2467158.51</v>
          </cell>
          <cell r="K15">
            <v>78.12545272106043</v>
          </cell>
          <cell r="L15">
            <v>-2125506.01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6024880.57</v>
          </cell>
          <cell r="H16">
            <v>297363.48000000045</v>
          </cell>
          <cell r="I16">
            <v>14.58469135414942</v>
          </cell>
          <cell r="J16">
            <v>-1741510.5199999996</v>
          </cell>
          <cell r="K16">
            <v>98.30816164825508</v>
          </cell>
          <cell r="L16">
            <v>-103685.4299999997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28345403.38</v>
          </cell>
          <cell r="H17">
            <v>3916546.3200000003</v>
          </cell>
          <cell r="I17">
            <v>40.434808894747476</v>
          </cell>
          <cell r="J17">
            <v>-5769529.68</v>
          </cell>
          <cell r="K17">
            <v>103.30733057948227</v>
          </cell>
          <cell r="L17">
            <v>907463.379999999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2711807.67</v>
          </cell>
          <cell r="H18">
            <v>189092.04000000004</v>
          </cell>
          <cell r="I18">
            <v>19.816917925581254</v>
          </cell>
          <cell r="J18">
            <v>-765102.96</v>
          </cell>
          <cell r="K18">
            <v>98.90340259858674</v>
          </cell>
          <cell r="L18">
            <v>-30067.330000000075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1715821.4</v>
          </cell>
          <cell r="H19">
            <v>213909.18999999994</v>
          </cell>
          <cell r="I19">
            <v>42.673447443493515</v>
          </cell>
          <cell r="J19">
            <v>-287360.81000000006</v>
          </cell>
          <cell r="K19">
            <v>119.0845498086884</v>
          </cell>
          <cell r="L19">
            <v>274978.3999999999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13297633.84</v>
          </cell>
          <cell r="H20">
            <v>997580.2899999991</v>
          </cell>
          <cell r="I20">
            <v>23.8904077734447</v>
          </cell>
          <cell r="J20">
            <v>-3178071.710000001</v>
          </cell>
          <cell r="K20">
            <v>113.36600367013148</v>
          </cell>
          <cell r="L20">
            <v>1567808.8399999999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10074891.78</v>
          </cell>
          <cell r="H21">
            <v>795747.8899999987</v>
          </cell>
          <cell r="I21">
            <v>22.57924434878956</v>
          </cell>
          <cell r="J21">
            <v>-2728497.1100000013</v>
          </cell>
          <cell r="K21">
            <v>97.40297935469712</v>
          </cell>
          <cell r="L21">
            <v>-268623.22000000067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14847777.9</v>
          </cell>
          <cell r="H22">
            <v>915978.8499999996</v>
          </cell>
          <cell r="I22">
            <v>21.636295629485463</v>
          </cell>
          <cell r="J22">
            <v>-3317550.1500000004</v>
          </cell>
          <cell r="K22">
            <v>110.58350877903791</v>
          </cell>
          <cell r="L22">
            <v>1421021.9000000004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6952449.39</v>
          </cell>
          <cell r="H23">
            <v>579321.8199999994</v>
          </cell>
          <cell r="I23">
            <v>25.189274199684736</v>
          </cell>
          <cell r="J23">
            <v>-1720553.1800000006</v>
          </cell>
          <cell r="K23">
            <v>106.40459123274881</v>
          </cell>
          <cell r="L23">
            <v>418474.38999999966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4191917.73</v>
          </cell>
          <cell r="H24">
            <v>370624.41000000015</v>
          </cell>
          <cell r="I24">
            <v>32.6432040374148</v>
          </cell>
          <cell r="J24">
            <v>-764755.5899999999</v>
          </cell>
          <cell r="K24">
            <v>119.78044003031145</v>
          </cell>
          <cell r="L24">
            <v>692249.73</v>
          </cell>
        </row>
        <row r="25">
          <cell r="B25">
            <v>58989940</v>
          </cell>
          <cell r="C25">
            <v>12173150</v>
          </cell>
          <cell r="D25">
            <v>3814360</v>
          </cell>
          <cell r="G25">
            <v>15103720.47</v>
          </cell>
          <cell r="H25">
            <v>1017146.7100000009</v>
          </cell>
          <cell r="I25">
            <v>26.66624833523844</v>
          </cell>
          <cell r="J25">
            <v>-2797213.289999999</v>
          </cell>
          <cell r="K25">
            <v>124.07405207362106</v>
          </cell>
          <cell r="L25">
            <v>2930570.4700000007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6424529.24</v>
          </cell>
          <cell r="H26">
            <v>636668.7400000002</v>
          </cell>
          <cell r="I26">
            <v>28.633410043638087</v>
          </cell>
          <cell r="J26">
            <v>-1586848.2599999998</v>
          </cell>
          <cell r="K26">
            <v>104.91913677476987</v>
          </cell>
          <cell r="L26">
            <v>301214.2400000002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4438225.41</v>
          </cell>
          <cell r="H27">
            <v>286382.4199999999</v>
          </cell>
          <cell r="I27">
            <v>21.917922139149077</v>
          </cell>
          <cell r="J27">
            <v>-1020230.5800000001</v>
          </cell>
          <cell r="K27">
            <v>119.3422957408957</v>
          </cell>
          <cell r="L27">
            <v>719321.4100000001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9757864.42</v>
          </cell>
          <cell r="H28">
            <v>690031.4800000004</v>
          </cell>
          <cell r="I28">
            <v>21.91509779722029</v>
          </cell>
          <cell r="J28">
            <v>-2458626.5199999996</v>
          </cell>
          <cell r="K28">
            <v>102.2022644222355</v>
          </cell>
          <cell r="L28">
            <v>210263.41999999993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18066153.93</v>
          </cell>
          <cell r="H29">
            <v>2071728.92</v>
          </cell>
          <cell r="I29">
            <v>36.73810408351706</v>
          </cell>
          <cell r="J29">
            <v>-3567454.08</v>
          </cell>
          <cell r="K29">
            <v>92.59755786657372</v>
          </cell>
          <cell r="L29">
            <v>-1444246.0700000003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6834379.55</v>
          </cell>
          <cell r="H30">
            <v>625084.4799999995</v>
          </cell>
          <cell r="I30">
            <v>29.078565713328718</v>
          </cell>
          <cell r="J30">
            <v>-1524555.5200000005</v>
          </cell>
          <cell r="K30">
            <v>113.21051513887063</v>
          </cell>
          <cell r="L30">
            <v>797502.5499999998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7124390.29</v>
          </cell>
          <cell r="H31">
            <v>408845.0099999998</v>
          </cell>
          <cell r="I31">
            <v>15.494729226444095</v>
          </cell>
          <cell r="J31">
            <v>-2229761.99</v>
          </cell>
          <cell r="K31">
            <v>82.06999378288192</v>
          </cell>
          <cell r="L31">
            <v>-1556480.71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2744947.64</v>
          </cell>
          <cell r="H32">
            <v>183903.81000000006</v>
          </cell>
          <cell r="I32">
            <v>19.224754573232886</v>
          </cell>
          <cell r="J32">
            <v>-772695.19</v>
          </cell>
          <cell r="K32">
            <v>100.39120914649023</v>
          </cell>
          <cell r="L32">
            <v>10696.64000000013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5576664.81</v>
          </cell>
          <cell r="H33">
            <v>392270.06999999937</v>
          </cell>
          <cell r="I33">
            <v>19.280614057981882</v>
          </cell>
          <cell r="J33">
            <v>-1642260.9300000006</v>
          </cell>
          <cell r="K33">
            <v>99.47180294516306</v>
          </cell>
          <cell r="L33">
            <v>-29612.19000000041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4759336.36</v>
          </cell>
          <cell r="H34">
            <v>302882.10000000056</v>
          </cell>
          <cell r="I34">
            <v>15.773835966367328</v>
          </cell>
          <cell r="J34">
            <v>-1617272.8999999994</v>
          </cell>
          <cell r="K34">
            <v>94.26042995483385</v>
          </cell>
          <cell r="L34">
            <v>-289798.63999999966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11820759.91</v>
          </cell>
          <cell r="H35">
            <v>987091.620000001</v>
          </cell>
          <cell r="I35">
            <v>21.039915217224976</v>
          </cell>
          <cell r="J35">
            <v>-3704427.379999999</v>
          </cell>
          <cell r="K35">
            <v>89.68047361295152</v>
          </cell>
          <cell r="L35">
            <v>-1360214.0899999999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1173301.33</v>
          </cell>
          <cell r="H36">
            <v>58227.40000000014</v>
          </cell>
          <cell r="I36">
            <v>12.265501079572413</v>
          </cell>
          <cell r="J36">
            <v>-416497.59999999986</v>
          </cell>
          <cell r="K36">
            <v>81.80135185068987</v>
          </cell>
          <cell r="L36">
            <v>-261028.66999999993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3221825.64</v>
          </cell>
          <cell r="H37">
            <v>190357.14000000013</v>
          </cell>
          <cell r="I37">
            <v>13.161645354842912</v>
          </cell>
          <cell r="J37">
            <v>-1255944.8599999999</v>
          </cell>
          <cell r="K37">
            <v>88.29166766007019</v>
          </cell>
          <cell r="L37">
            <v>-427245.35999999987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1745639.21</v>
          </cell>
          <cell r="H38">
            <v>191743.72999999998</v>
          </cell>
          <cell r="I38">
            <v>41.208447416946406</v>
          </cell>
          <cell r="J38">
            <v>-273558.27</v>
          </cell>
          <cell r="K38">
            <v>115.2466834973044</v>
          </cell>
          <cell r="L38">
            <v>230941.20999999996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1401089.63</v>
          </cell>
          <cell r="H39">
            <v>76817.56999999983</v>
          </cell>
          <cell r="I39">
            <v>18.719191067529593</v>
          </cell>
          <cell r="J39">
            <v>-333550.43000000017</v>
          </cell>
          <cell r="K39">
            <v>131.31727166221472</v>
          </cell>
          <cell r="L39">
            <v>334139.6299999999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1047810.46</v>
          </cell>
          <cell r="H40">
            <v>98868.68999999994</v>
          </cell>
          <cell r="I40">
            <v>32.91355209411794</v>
          </cell>
          <cell r="J40">
            <v>-201520.31000000006</v>
          </cell>
          <cell r="K40">
            <v>110.26786467853944</v>
          </cell>
          <cell r="L40">
            <v>97569.45999999996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1499451.78</v>
          </cell>
          <cell r="H41">
            <v>157384.1200000001</v>
          </cell>
          <cell r="I41">
            <v>33.157372255392325</v>
          </cell>
          <cell r="J41">
            <v>-317273.8799999999</v>
          </cell>
          <cell r="K41">
            <v>106.66378663995776</v>
          </cell>
          <cell r="L41">
            <v>93677.78000000003</v>
          </cell>
        </row>
        <row r="42">
          <cell r="B42">
            <v>5587168425</v>
          </cell>
          <cell r="C42">
            <v>1263163879</v>
          </cell>
          <cell r="D42">
            <v>445003859</v>
          </cell>
          <cell r="G42">
            <v>1105328404.7</v>
          </cell>
          <cell r="H42">
            <v>166645803.3599999</v>
          </cell>
          <cell r="I42">
            <v>37.448170389911134</v>
          </cell>
          <cell r="J42">
            <v>-275559710.2900001</v>
          </cell>
          <cell r="K42">
            <v>87.50475081468032</v>
          </cell>
          <cell r="L42">
            <v>-157835474.29999995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3" sqref="N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219246218.43</v>
      </c>
      <c r="F10" s="33">
        <f>'[1]вспомогат'!H10</f>
        <v>65717406.98000002</v>
      </c>
      <c r="G10" s="34">
        <f>'[1]вспомогат'!I10</f>
        <v>62.51472153263381</v>
      </c>
      <c r="H10" s="35">
        <f>'[1]вспомогат'!J10</f>
        <v>-39405683.01999998</v>
      </c>
      <c r="I10" s="36">
        <f>'[1]вспомогат'!K10</f>
        <v>88.26772949019143</v>
      </c>
      <c r="J10" s="37">
        <f>'[1]вспомогат'!L10</f>
        <v>-29141521.569999993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524882253.48</v>
      </c>
      <c r="F12" s="38">
        <f>'[1]вспомогат'!H11</f>
        <v>64786108.120000005</v>
      </c>
      <c r="G12" s="39">
        <f>'[1]вспомогат'!I11</f>
        <v>30.976646881350263</v>
      </c>
      <c r="H12" s="35">
        <f>'[1]вспомогат'!J11</f>
        <v>-144358891.88</v>
      </c>
      <c r="I12" s="36">
        <f>'[1]вспомогат'!K11</f>
        <v>83.22811259404904</v>
      </c>
      <c r="J12" s="37">
        <f>'[1]вспомогат'!L11</f>
        <v>-105772746.51999998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40680843.74</v>
      </c>
      <c r="F13" s="38">
        <f>'[1]вспомогат'!H12</f>
        <v>3362610.460000001</v>
      </c>
      <c r="G13" s="39">
        <f>'[1]вспомогат'!I12</f>
        <v>24.0149667068867</v>
      </c>
      <c r="H13" s="35">
        <f>'[1]вспомогат'!J12</f>
        <v>-10639534.54</v>
      </c>
      <c r="I13" s="36">
        <f>'[1]вспомогат'!K12</f>
        <v>102.55737374870561</v>
      </c>
      <c r="J13" s="37">
        <f>'[1]вспомогат'!L12</f>
        <v>1014418.7400000021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68408061.64</v>
      </c>
      <c r="F14" s="38">
        <f>'[1]вспомогат'!H13</f>
        <v>10367940.219999999</v>
      </c>
      <c r="G14" s="39">
        <f>'[1]вспомогат'!I13</f>
        <v>34.69934762976118</v>
      </c>
      <c r="H14" s="35">
        <f>'[1]вспомогат'!J13</f>
        <v>-19511411.78</v>
      </c>
      <c r="I14" s="36">
        <f>'[1]вспомогат'!K13</f>
        <v>77.82121281852827</v>
      </c>
      <c r="J14" s="37">
        <f>'[1]вспомогат'!L13</f>
        <v>-19496070.36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53617059.68</v>
      </c>
      <c r="F15" s="38">
        <f>'[1]вспомогат'!H14</f>
        <v>5302247.789999999</v>
      </c>
      <c r="G15" s="39">
        <f>'[1]вспомогат'!I14</f>
        <v>24.910724876673708</v>
      </c>
      <c r="H15" s="35">
        <f>'[1]вспомогат'!J14</f>
        <v>-15982752.21</v>
      </c>
      <c r="I15" s="36">
        <f>'[1]вспомогат'!K14</f>
        <v>87.65540753335077</v>
      </c>
      <c r="J15" s="37">
        <f>'[1]вспомогат'!L14</f>
        <v>-7550940.32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7591293.99</v>
      </c>
      <c r="F16" s="38">
        <f>'[1]вспомогат'!H15</f>
        <v>457891.4900000002</v>
      </c>
      <c r="G16" s="39">
        <f>'[1]вспомогат'!I15</f>
        <v>15.65414232235347</v>
      </c>
      <c r="H16" s="35">
        <f>'[1]вспомогат'!J15</f>
        <v>-2467158.51</v>
      </c>
      <c r="I16" s="36">
        <f>'[1]вспомогат'!K15</f>
        <v>78.12545272106043</v>
      </c>
      <c r="J16" s="37">
        <f>'[1]вспомогат'!L15</f>
        <v>-2125506.01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695179512.53</v>
      </c>
      <c r="F17" s="41">
        <f>SUM(F12:F16)</f>
        <v>84276798.08</v>
      </c>
      <c r="G17" s="42">
        <f>F17/D17*100</f>
        <v>30.398877417846354</v>
      </c>
      <c r="H17" s="41">
        <f>SUM(H12:H16)</f>
        <v>-192959748.92</v>
      </c>
      <c r="I17" s="43">
        <f>E17/C17*100</f>
        <v>83.84643933835216</v>
      </c>
      <c r="J17" s="41">
        <f>SUM(J12:J16)</f>
        <v>-133930844.46999998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6024880.57</v>
      </c>
      <c r="F18" s="45">
        <f>'[1]вспомогат'!H16</f>
        <v>297363.48000000045</v>
      </c>
      <c r="G18" s="46">
        <f>'[1]вспомогат'!I16</f>
        <v>14.58469135414942</v>
      </c>
      <c r="H18" s="47">
        <f>'[1]вспомогат'!J16</f>
        <v>-1741510.5199999996</v>
      </c>
      <c r="I18" s="48">
        <f>'[1]вспомогат'!K16</f>
        <v>98.30816164825508</v>
      </c>
      <c r="J18" s="49">
        <f>'[1]вспомогат'!L16</f>
        <v>-103685.4299999997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28345403.38</v>
      </c>
      <c r="F19" s="38">
        <f>'[1]вспомогат'!H17</f>
        <v>3916546.3200000003</v>
      </c>
      <c r="G19" s="39">
        <f>'[1]вспомогат'!I17</f>
        <v>40.434808894747476</v>
      </c>
      <c r="H19" s="35">
        <f>'[1]вспомогат'!J17</f>
        <v>-5769529.68</v>
      </c>
      <c r="I19" s="36">
        <f>'[1]вспомогат'!K17</f>
        <v>103.30733057948227</v>
      </c>
      <c r="J19" s="37">
        <f>'[1]вспомогат'!L17</f>
        <v>907463.379999999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2711807.67</v>
      </c>
      <c r="F20" s="38">
        <f>'[1]вспомогат'!H18</f>
        <v>189092.04000000004</v>
      </c>
      <c r="G20" s="39">
        <f>'[1]вспомогат'!I18</f>
        <v>19.816917925581254</v>
      </c>
      <c r="H20" s="35">
        <f>'[1]вспомогат'!J18</f>
        <v>-765102.96</v>
      </c>
      <c r="I20" s="36">
        <f>'[1]вспомогат'!K18</f>
        <v>98.90340259858674</v>
      </c>
      <c r="J20" s="37">
        <f>'[1]вспомогат'!L18</f>
        <v>-30067.330000000075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1715821.4</v>
      </c>
      <c r="F21" s="38">
        <f>'[1]вспомогат'!H19</f>
        <v>213909.18999999994</v>
      </c>
      <c r="G21" s="39">
        <f>'[1]вспомогат'!I19</f>
        <v>42.673447443493515</v>
      </c>
      <c r="H21" s="35">
        <f>'[1]вспомогат'!J19</f>
        <v>-287360.81000000006</v>
      </c>
      <c r="I21" s="36">
        <f>'[1]вспомогат'!K19</f>
        <v>119.0845498086884</v>
      </c>
      <c r="J21" s="37">
        <f>'[1]вспомогат'!L19</f>
        <v>274978.3999999999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13297633.84</v>
      </c>
      <c r="F22" s="38">
        <f>'[1]вспомогат'!H20</f>
        <v>997580.2899999991</v>
      </c>
      <c r="G22" s="39">
        <f>'[1]вспомогат'!I20</f>
        <v>23.8904077734447</v>
      </c>
      <c r="H22" s="35">
        <f>'[1]вспомогат'!J20</f>
        <v>-3178071.710000001</v>
      </c>
      <c r="I22" s="36">
        <f>'[1]вспомогат'!K20</f>
        <v>113.36600367013148</v>
      </c>
      <c r="J22" s="37">
        <f>'[1]вспомогат'!L20</f>
        <v>1567808.8399999999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10074891.78</v>
      </c>
      <c r="F23" s="38">
        <f>'[1]вспомогат'!H21</f>
        <v>795747.8899999987</v>
      </c>
      <c r="G23" s="39">
        <f>'[1]вспомогат'!I21</f>
        <v>22.57924434878956</v>
      </c>
      <c r="H23" s="35">
        <f>'[1]вспомогат'!J21</f>
        <v>-2728497.1100000013</v>
      </c>
      <c r="I23" s="36">
        <f>'[1]вспомогат'!K21</f>
        <v>97.40297935469712</v>
      </c>
      <c r="J23" s="37">
        <f>'[1]вспомогат'!L21</f>
        <v>-268623.22000000067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14847777.9</v>
      </c>
      <c r="F24" s="38">
        <f>'[1]вспомогат'!H22</f>
        <v>915978.8499999996</v>
      </c>
      <c r="G24" s="39">
        <f>'[1]вспомогат'!I22</f>
        <v>21.636295629485463</v>
      </c>
      <c r="H24" s="35">
        <f>'[1]вспомогат'!J22</f>
        <v>-3317550.1500000004</v>
      </c>
      <c r="I24" s="36">
        <f>'[1]вспомогат'!K22</f>
        <v>110.58350877903791</v>
      </c>
      <c r="J24" s="37">
        <f>'[1]вспомогат'!L22</f>
        <v>1421021.9000000004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6952449.39</v>
      </c>
      <c r="F25" s="38">
        <f>'[1]вспомогат'!H23</f>
        <v>579321.8199999994</v>
      </c>
      <c r="G25" s="39">
        <f>'[1]вспомогат'!I23</f>
        <v>25.189274199684736</v>
      </c>
      <c r="H25" s="35">
        <f>'[1]вспомогат'!J23</f>
        <v>-1720553.1800000006</v>
      </c>
      <c r="I25" s="36">
        <f>'[1]вспомогат'!K23</f>
        <v>106.40459123274881</v>
      </c>
      <c r="J25" s="37">
        <f>'[1]вспомогат'!L23</f>
        <v>418474.38999999966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4191917.73</v>
      </c>
      <c r="F26" s="38">
        <f>'[1]вспомогат'!H24</f>
        <v>370624.41000000015</v>
      </c>
      <c r="G26" s="39">
        <f>'[1]вспомогат'!I24</f>
        <v>32.6432040374148</v>
      </c>
      <c r="H26" s="35">
        <f>'[1]вспомогат'!J24</f>
        <v>-764755.5899999999</v>
      </c>
      <c r="I26" s="36">
        <f>'[1]вспомогат'!K24</f>
        <v>119.78044003031145</v>
      </c>
      <c r="J26" s="37">
        <f>'[1]вспомогат'!L24</f>
        <v>692249.73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12173150</v>
      </c>
      <c r="D27" s="38">
        <f>'[1]вспомогат'!D25</f>
        <v>3814360</v>
      </c>
      <c r="E27" s="33">
        <f>'[1]вспомогат'!G25</f>
        <v>15103720.47</v>
      </c>
      <c r="F27" s="38">
        <f>'[1]вспомогат'!H25</f>
        <v>1017146.7100000009</v>
      </c>
      <c r="G27" s="39">
        <f>'[1]вспомогат'!I25</f>
        <v>26.66624833523844</v>
      </c>
      <c r="H27" s="35">
        <f>'[1]вспомогат'!J25</f>
        <v>-2797213.289999999</v>
      </c>
      <c r="I27" s="36">
        <f>'[1]вспомогат'!K25</f>
        <v>124.07405207362106</v>
      </c>
      <c r="J27" s="37">
        <f>'[1]вспомогат'!L25</f>
        <v>2930570.4700000007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6424529.24</v>
      </c>
      <c r="F28" s="38">
        <f>'[1]вспомогат'!H26</f>
        <v>636668.7400000002</v>
      </c>
      <c r="G28" s="39">
        <f>'[1]вспомогат'!I26</f>
        <v>28.633410043638087</v>
      </c>
      <c r="H28" s="35">
        <f>'[1]вспомогат'!J26</f>
        <v>-1586848.2599999998</v>
      </c>
      <c r="I28" s="36">
        <f>'[1]вспомогат'!K26</f>
        <v>104.91913677476987</v>
      </c>
      <c r="J28" s="37">
        <f>'[1]вспомогат'!L26</f>
        <v>301214.2400000002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4438225.41</v>
      </c>
      <c r="F29" s="38">
        <f>'[1]вспомогат'!H27</f>
        <v>286382.4199999999</v>
      </c>
      <c r="G29" s="39">
        <f>'[1]вспомогат'!I27</f>
        <v>21.917922139149077</v>
      </c>
      <c r="H29" s="35">
        <f>'[1]вспомогат'!J27</f>
        <v>-1020230.5800000001</v>
      </c>
      <c r="I29" s="36">
        <f>'[1]вспомогат'!K27</f>
        <v>119.3422957408957</v>
      </c>
      <c r="J29" s="37">
        <f>'[1]вспомогат'!L27</f>
        <v>719321.4100000001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9757864.42</v>
      </c>
      <c r="F30" s="38">
        <f>'[1]вспомогат'!H28</f>
        <v>690031.4800000004</v>
      </c>
      <c r="G30" s="39">
        <f>'[1]вспомогат'!I28</f>
        <v>21.91509779722029</v>
      </c>
      <c r="H30" s="35">
        <f>'[1]вспомогат'!J28</f>
        <v>-2458626.5199999996</v>
      </c>
      <c r="I30" s="36">
        <f>'[1]вспомогат'!K28</f>
        <v>102.2022644222355</v>
      </c>
      <c r="J30" s="37">
        <f>'[1]вспомогат'!L28</f>
        <v>210263.41999999993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18066153.93</v>
      </c>
      <c r="F31" s="38">
        <f>'[1]вспомогат'!H29</f>
        <v>2071728.92</v>
      </c>
      <c r="G31" s="39">
        <f>'[1]вспомогат'!I29</f>
        <v>36.73810408351706</v>
      </c>
      <c r="H31" s="35">
        <f>'[1]вспомогат'!J29</f>
        <v>-3567454.08</v>
      </c>
      <c r="I31" s="36">
        <f>'[1]вспомогат'!K29</f>
        <v>92.59755786657372</v>
      </c>
      <c r="J31" s="37">
        <f>'[1]вспомогат'!L29</f>
        <v>-1444246.0700000003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6036877</v>
      </c>
      <c r="D32" s="38">
        <f>'[1]вспомогат'!D30</f>
        <v>2149640</v>
      </c>
      <c r="E32" s="33">
        <f>'[1]вспомогат'!G30</f>
        <v>6834379.55</v>
      </c>
      <c r="F32" s="38">
        <f>'[1]вспомогат'!H30</f>
        <v>625084.4799999995</v>
      </c>
      <c r="G32" s="39">
        <f>'[1]вспомогат'!I30</f>
        <v>29.078565713328718</v>
      </c>
      <c r="H32" s="35">
        <f>'[1]вспомогат'!J30</f>
        <v>-1524555.5200000005</v>
      </c>
      <c r="I32" s="36">
        <f>'[1]вспомогат'!K30</f>
        <v>113.21051513887063</v>
      </c>
      <c r="J32" s="37">
        <f>'[1]вспомогат'!L30</f>
        <v>797502.5499999998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7124390.29</v>
      </c>
      <c r="F33" s="38">
        <f>'[1]вспомогат'!H31</f>
        <v>408845.0099999998</v>
      </c>
      <c r="G33" s="39">
        <f>'[1]вспомогат'!I31</f>
        <v>15.494729226444095</v>
      </c>
      <c r="H33" s="35">
        <f>'[1]вспомогат'!J31</f>
        <v>-2229761.99</v>
      </c>
      <c r="I33" s="36">
        <f>'[1]вспомогат'!K31</f>
        <v>82.06999378288192</v>
      </c>
      <c r="J33" s="37">
        <f>'[1]вспомогат'!L31</f>
        <v>-1556480.71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2744947.64</v>
      </c>
      <c r="F34" s="38">
        <f>'[1]вспомогат'!H32</f>
        <v>183903.81000000006</v>
      </c>
      <c r="G34" s="39">
        <f>'[1]вспомогат'!I32</f>
        <v>19.224754573232886</v>
      </c>
      <c r="H34" s="35">
        <f>'[1]вспомогат'!J32</f>
        <v>-772695.19</v>
      </c>
      <c r="I34" s="36">
        <f>'[1]вспомогат'!K32</f>
        <v>100.39120914649023</v>
      </c>
      <c r="J34" s="37">
        <f>'[1]вспомогат'!L32</f>
        <v>10696.64000000013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5576664.81</v>
      </c>
      <c r="F35" s="38">
        <f>'[1]вспомогат'!H33</f>
        <v>392270.06999999937</v>
      </c>
      <c r="G35" s="39">
        <f>'[1]вспомогат'!I33</f>
        <v>19.280614057981882</v>
      </c>
      <c r="H35" s="35">
        <f>'[1]вспомогат'!J33</f>
        <v>-1642260.9300000006</v>
      </c>
      <c r="I35" s="36">
        <f>'[1]вспомогат'!K33</f>
        <v>99.47180294516306</v>
      </c>
      <c r="J35" s="37">
        <f>'[1]вспомогат'!L33</f>
        <v>-29612.19000000041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4759336.36</v>
      </c>
      <c r="F36" s="38">
        <f>'[1]вспомогат'!H34</f>
        <v>302882.10000000056</v>
      </c>
      <c r="G36" s="39">
        <f>'[1]вспомогат'!I34</f>
        <v>15.773835966367328</v>
      </c>
      <c r="H36" s="35">
        <f>'[1]вспомогат'!J34</f>
        <v>-1617272.8999999994</v>
      </c>
      <c r="I36" s="36">
        <f>'[1]вспомогат'!K34</f>
        <v>94.26042995483385</v>
      </c>
      <c r="J36" s="37">
        <f>'[1]вспомогат'!L34</f>
        <v>-289798.63999999966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11820759.91</v>
      </c>
      <c r="F37" s="38">
        <f>'[1]вспомогат'!H35</f>
        <v>987091.620000001</v>
      </c>
      <c r="G37" s="39">
        <f>'[1]вспомогат'!I35</f>
        <v>21.039915217224976</v>
      </c>
      <c r="H37" s="35">
        <f>'[1]вспомогат'!J35</f>
        <v>-3704427.379999999</v>
      </c>
      <c r="I37" s="36">
        <f>'[1]вспомогат'!K35</f>
        <v>89.68047361295152</v>
      </c>
      <c r="J37" s="37">
        <f>'[1]вспомогат'!L35</f>
        <v>-1360214.0899999999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175644718</v>
      </c>
      <c r="D38" s="41">
        <f>SUM(D18:D37)</f>
        <v>59072478</v>
      </c>
      <c r="E38" s="41">
        <f>SUM(E18:E37)</f>
        <v>180813555.69</v>
      </c>
      <c r="F38" s="41">
        <f>SUM(F18:F37)</f>
        <v>15878199.650000002</v>
      </c>
      <c r="G38" s="42">
        <f>F38/D38*100</f>
        <v>26.87918331443621</v>
      </c>
      <c r="H38" s="41">
        <f>SUM(H18:H37)</f>
        <v>-43194278.349999994</v>
      </c>
      <c r="I38" s="43">
        <f>E38/C38*100</f>
        <v>102.942780032816</v>
      </c>
      <c r="J38" s="41">
        <f>SUM(J18:J37)</f>
        <v>5168837.6899999995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1173301.33</v>
      </c>
      <c r="F39" s="38">
        <f>'[1]вспомогат'!H36</f>
        <v>58227.40000000014</v>
      </c>
      <c r="G39" s="39">
        <f>'[1]вспомогат'!I36</f>
        <v>12.265501079572413</v>
      </c>
      <c r="H39" s="35">
        <f>'[1]вспомогат'!J36</f>
        <v>-416497.59999999986</v>
      </c>
      <c r="I39" s="36">
        <f>'[1]вспомогат'!K36</f>
        <v>81.80135185068987</v>
      </c>
      <c r="J39" s="37">
        <f>'[1]вспомогат'!L36</f>
        <v>-261028.66999999993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3221825.64</v>
      </c>
      <c r="F40" s="38">
        <f>'[1]вспомогат'!H37</f>
        <v>190357.14000000013</v>
      </c>
      <c r="G40" s="39">
        <f>'[1]вспомогат'!I37</f>
        <v>13.161645354842912</v>
      </c>
      <c r="H40" s="35">
        <f>'[1]вспомогат'!J37</f>
        <v>-1255944.8599999999</v>
      </c>
      <c r="I40" s="36">
        <f>'[1]вспомогат'!K37</f>
        <v>88.29166766007019</v>
      </c>
      <c r="J40" s="37">
        <f>'[1]вспомогат'!L37</f>
        <v>-427245.35999999987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1745639.21</v>
      </c>
      <c r="F41" s="38">
        <f>'[1]вспомогат'!H38</f>
        <v>191743.72999999998</v>
      </c>
      <c r="G41" s="39">
        <f>'[1]вспомогат'!I38</f>
        <v>41.208447416946406</v>
      </c>
      <c r="H41" s="35">
        <f>'[1]вспомогат'!J38</f>
        <v>-273558.27</v>
      </c>
      <c r="I41" s="36">
        <f>'[1]вспомогат'!K38</f>
        <v>115.2466834973044</v>
      </c>
      <c r="J41" s="37">
        <f>'[1]вспомогат'!L38</f>
        <v>230941.20999999996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1401089.63</v>
      </c>
      <c r="F42" s="38">
        <f>'[1]вспомогат'!H39</f>
        <v>76817.56999999983</v>
      </c>
      <c r="G42" s="39">
        <f>'[1]вспомогат'!I39</f>
        <v>18.719191067529593</v>
      </c>
      <c r="H42" s="35">
        <f>'[1]вспомогат'!J39</f>
        <v>-333550.43000000017</v>
      </c>
      <c r="I42" s="36">
        <f>'[1]вспомогат'!K39</f>
        <v>131.31727166221472</v>
      </c>
      <c r="J42" s="37">
        <f>'[1]вспомогат'!L39</f>
        <v>334139.6299999999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1047810.46</v>
      </c>
      <c r="F43" s="38">
        <f>'[1]вспомогат'!H40</f>
        <v>98868.68999999994</v>
      </c>
      <c r="G43" s="39">
        <f>'[1]вспомогат'!I40</f>
        <v>32.91355209411794</v>
      </c>
      <c r="H43" s="35">
        <f>'[1]вспомогат'!J40</f>
        <v>-201520.31000000006</v>
      </c>
      <c r="I43" s="36">
        <f>'[1]вспомогат'!K40</f>
        <v>110.26786467853944</v>
      </c>
      <c r="J43" s="37">
        <f>'[1]вспомогат'!L40</f>
        <v>97569.45999999996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1499451.78</v>
      </c>
      <c r="F44" s="38">
        <f>'[1]вспомогат'!H41</f>
        <v>157384.1200000001</v>
      </c>
      <c r="G44" s="39">
        <f>'[1]вспомогат'!I41</f>
        <v>33.157372255392325</v>
      </c>
      <c r="H44" s="35">
        <f>'[1]вспомогат'!J41</f>
        <v>-317273.8799999999</v>
      </c>
      <c r="I44" s="36">
        <f>'[1]вспомогат'!K41</f>
        <v>106.66378663995776</v>
      </c>
      <c r="J44" s="37">
        <f>'[1]вспомогат'!L41</f>
        <v>93677.78000000003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10089118.049999999</v>
      </c>
      <c r="F45" s="41">
        <f>SUM(F39:F44)</f>
        <v>773398.6500000001</v>
      </c>
      <c r="G45" s="42">
        <f>F45/D45*100</f>
        <v>21.653249784978996</v>
      </c>
      <c r="H45" s="41">
        <f>SUM(H39:H44)</f>
        <v>-2798345.35</v>
      </c>
      <c r="I45" s="43">
        <f>E45/C45*100</f>
        <v>100.67911002264829</v>
      </c>
      <c r="J45" s="41">
        <f>SUM(J39:J44)</f>
        <v>68054.05000000005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1263163879</v>
      </c>
      <c r="D46" s="53">
        <f>'[1]вспомогат'!D42</f>
        <v>445003859</v>
      </c>
      <c r="E46" s="53">
        <f>'[1]вспомогат'!G42</f>
        <v>1105328404.7</v>
      </c>
      <c r="F46" s="53">
        <f>'[1]вспомогат'!H42</f>
        <v>166645803.3599999</v>
      </c>
      <c r="G46" s="54">
        <f>'[1]вспомогат'!I42</f>
        <v>37.448170389911134</v>
      </c>
      <c r="H46" s="53">
        <f>'[1]вспомогат'!J42</f>
        <v>-275559710.2900001</v>
      </c>
      <c r="I46" s="54">
        <f>'[1]вспомогат'!K42</f>
        <v>87.50475081468032</v>
      </c>
      <c r="J46" s="53">
        <f>'[1]вспомогат'!L42</f>
        <v>-157835474.29999995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04.03.2016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2016-03-09T05:57:04Z</dcterms:created>
  <dcterms:modified xsi:type="dcterms:W3CDTF">2016-03-09T05:57:29Z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