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<sst xmlns="http://schemas.openxmlformats.org/spreadsheetml/2006/main" count="54" uniqueCount="49">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</sst>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22.02.2016</v>
          </cell>
        </row>
        <row r="6">
          <cell r="G6" t="str">
            <v>Фактично надійшло на 22.02.2016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1080428875</v>
          </cell>
          <cell r="C10">
            <v>143264650</v>
          </cell>
          <cell r="D10">
            <v>92201550</v>
          </cell>
          <cell r="G10">
            <v>139601086.28</v>
          </cell>
          <cell r="H10">
            <v>85821078.31</v>
          </cell>
          <cell r="I10">
            <v>93.07986504565271</v>
          </cell>
          <cell r="J10">
            <v>-6380471.689999998</v>
          </cell>
          <cell r="K10">
            <v>97.44279993703961</v>
          </cell>
          <cell r="L10">
            <v>-3663563.719999999</v>
          </cell>
        </row>
        <row r="11">
          <cell r="B11">
            <v>2377460000</v>
          </cell>
          <cell r="C11">
            <v>363835000</v>
          </cell>
          <cell r="D11">
            <v>190665000</v>
          </cell>
          <cell r="G11">
            <v>358575653.43</v>
          </cell>
          <cell r="H11">
            <v>169013809.78</v>
          </cell>
          <cell r="I11">
            <v>88.64438139144572</v>
          </cell>
          <cell r="J11">
            <v>-21651190.22</v>
          </cell>
          <cell r="K11">
            <v>98.55446931438702</v>
          </cell>
          <cell r="L11">
            <v>-5259346.569999993</v>
          </cell>
        </row>
        <row r="12">
          <cell r="B12">
            <v>189308400</v>
          </cell>
          <cell r="C12">
            <v>25664280</v>
          </cell>
          <cell r="D12">
            <v>13582747</v>
          </cell>
          <cell r="G12">
            <v>29908887.11</v>
          </cell>
          <cell r="H12">
            <v>14498558.299999999</v>
          </cell>
          <cell r="I12">
            <v>106.74246012238908</v>
          </cell>
          <cell r="J12">
            <v>915811.2999999989</v>
          </cell>
          <cell r="K12">
            <v>116.53896820795285</v>
          </cell>
          <cell r="L12">
            <v>4244607.109999999</v>
          </cell>
        </row>
        <row r="13">
          <cell r="B13">
            <v>336915586</v>
          </cell>
          <cell r="C13">
            <v>59024780</v>
          </cell>
          <cell r="D13">
            <v>34255590</v>
          </cell>
          <cell r="G13">
            <v>44511492.88</v>
          </cell>
          <cell r="H13">
            <v>19454785.330000002</v>
          </cell>
          <cell r="I13">
            <v>56.79302364957077</v>
          </cell>
          <cell r="J13">
            <v>-14800804.669999998</v>
          </cell>
          <cell r="K13">
            <v>75.4115354263074</v>
          </cell>
          <cell r="L13">
            <v>-14513287.119999997</v>
          </cell>
        </row>
        <row r="14">
          <cell r="B14">
            <v>310690000</v>
          </cell>
          <cell r="C14">
            <v>39883000</v>
          </cell>
          <cell r="D14">
            <v>20311000</v>
          </cell>
          <cell r="G14">
            <v>38800195.78</v>
          </cell>
          <cell r="H14">
            <v>17722829.96</v>
          </cell>
          <cell r="I14">
            <v>87.25729880360397</v>
          </cell>
          <cell r="J14">
            <v>-2588170.039999999</v>
          </cell>
          <cell r="K14">
            <v>97.2850482160319</v>
          </cell>
          <cell r="L14">
            <v>-1082804.2199999988</v>
          </cell>
        </row>
        <row r="15">
          <cell r="B15">
            <v>36700000</v>
          </cell>
          <cell r="C15">
            <v>5841750</v>
          </cell>
          <cell r="D15">
            <v>3217750</v>
          </cell>
          <cell r="G15">
            <v>5462062.96</v>
          </cell>
          <cell r="H15">
            <v>2452368.2199999997</v>
          </cell>
          <cell r="I15">
            <v>76.21375868230906</v>
          </cell>
          <cell r="J15">
            <v>-765381.7800000003</v>
          </cell>
          <cell r="K15">
            <v>93.50045722600248</v>
          </cell>
          <cell r="L15">
            <v>-379687.04000000004</v>
          </cell>
        </row>
        <row r="16">
          <cell r="B16">
            <v>30430463</v>
          </cell>
          <cell r="C16">
            <v>4089692</v>
          </cell>
          <cell r="D16">
            <v>2079329</v>
          </cell>
          <cell r="G16">
            <v>4532995.59</v>
          </cell>
          <cell r="H16">
            <v>2346236.5999999996</v>
          </cell>
          <cell r="I16">
            <v>112.83623707455625</v>
          </cell>
          <cell r="J16">
            <v>266907.5999999996</v>
          </cell>
          <cell r="K16">
            <v>110.83953485983787</v>
          </cell>
          <cell r="L16">
            <v>443303.58999999985</v>
          </cell>
        </row>
        <row r="17">
          <cell r="B17">
            <v>130927670</v>
          </cell>
          <cell r="C17">
            <v>17751864</v>
          </cell>
          <cell r="D17">
            <v>9176555</v>
          </cell>
          <cell r="G17">
            <v>21290353.75</v>
          </cell>
          <cell r="H17">
            <v>9711692.24</v>
          </cell>
          <cell r="I17">
            <v>105.831570126262</v>
          </cell>
          <cell r="J17">
            <v>535137.2400000002</v>
          </cell>
          <cell r="K17">
            <v>119.93306026905117</v>
          </cell>
          <cell r="L17">
            <v>3538489.75</v>
          </cell>
        </row>
        <row r="18">
          <cell r="B18">
            <v>16163740</v>
          </cell>
          <cell r="C18">
            <v>1787680</v>
          </cell>
          <cell r="D18">
            <v>885440</v>
          </cell>
          <cell r="G18">
            <v>1913454</v>
          </cell>
          <cell r="H18">
            <v>361906.6100000001</v>
          </cell>
          <cell r="I18">
            <v>40.87308117997833</v>
          </cell>
          <cell r="J18">
            <v>-523533.3899999999</v>
          </cell>
          <cell r="K18">
            <v>107.03559921238701</v>
          </cell>
          <cell r="L18">
            <v>125774</v>
          </cell>
        </row>
        <row r="19">
          <cell r="B19">
            <v>11285802</v>
          </cell>
          <cell r="C19">
            <v>990673</v>
          </cell>
          <cell r="D19">
            <v>488954</v>
          </cell>
          <cell r="G19">
            <v>1250706.32</v>
          </cell>
          <cell r="H19">
            <v>517672.7400000001</v>
          </cell>
          <cell r="I19">
            <v>105.87350548313341</v>
          </cell>
          <cell r="J19">
            <v>28718.740000000107</v>
          </cell>
          <cell r="K19">
            <v>126.2481484808812</v>
          </cell>
          <cell r="L19">
            <v>260033.32000000007</v>
          </cell>
        </row>
        <row r="20">
          <cell r="B20">
            <v>69860206</v>
          </cell>
          <cell r="C20">
            <v>7554173</v>
          </cell>
          <cell r="D20">
            <v>3780096</v>
          </cell>
          <cell r="G20">
            <v>9429113.08</v>
          </cell>
          <cell r="H20">
            <v>4182221.4400000004</v>
          </cell>
          <cell r="I20">
            <v>110.63796898279834</v>
          </cell>
          <cell r="J20">
            <v>402125.4400000004</v>
          </cell>
          <cell r="K20">
            <v>124.81992509305783</v>
          </cell>
          <cell r="L20">
            <v>1874940.08</v>
          </cell>
        </row>
        <row r="21">
          <cell r="B21">
            <v>54672430</v>
          </cell>
          <cell r="C21">
            <v>6819270</v>
          </cell>
          <cell r="D21">
            <v>3548595</v>
          </cell>
          <cell r="G21">
            <v>6974695.79</v>
          </cell>
          <cell r="H21">
            <v>3384005.7800000003</v>
          </cell>
          <cell r="I21">
            <v>95.36184828079847</v>
          </cell>
          <cell r="J21">
            <v>-164589.21999999974</v>
          </cell>
          <cell r="K21">
            <v>102.27921449070061</v>
          </cell>
          <cell r="L21">
            <v>155425.79000000004</v>
          </cell>
        </row>
        <row r="22">
          <cell r="B22">
            <v>63800683</v>
          </cell>
          <cell r="C22">
            <v>9353227</v>
          </cell>
          <cell r="D22">
            <v>5499505</v>
          </cell>
          <cell r="G22">
            <v>10458186.71</v>
          </cell>
          <cell r="H22">
            <v>4452916.940000001</v>
          </cell>
          <cell r="I22">
            <v>80.96941342902682</v>
          </cell>
          <cell r="J22">
            <v>-1046588.0599999987</v>
          </cell>
          <cell r="K22">
            <v>111.81367361232653</v>
          </cell>
          <cell r="L22">
            <v>1104959.710000001</v>
          </cell>
        </row>
        <row r="23">
          <cell r="B23">
            <v>39121000</v>
          </cell>
          <cell r="C23">
            <v>4234100</v>
          </cell>
          <cell r="D23">
            <v>2094500</v>
          </cell>
          <cell r="G23">
            <v>4666298.99</v>
          </cell>
          <cell r="H23">
            <v>1783368.3900000001</v>
          </cell>
          <cell r="I23">
            <v>85.14530389114347</v>
          </cell>
          <cell r="J23">
            <v>-311131.60999999987</v>
          </cell>
          <cell r="K23">
            <v>110.20757634444156</v>
          </cell>
          <cell r="L23">
            <v>432198.9900000002</v>
          </cell>
        </row>
        <row r="24">
          <cell r="B24">
            <v>20359808</v>
          </cell>
          <cell r="C24">
            <v>2364288</v>
          </cell>
          <cell r="D24">
            <v>1066728</v>
          </cell>
          <cell r="G24">
            <v>2754900.34</v>
          </cell>
          <cell r="H24">
            <v>1105491.42</v>
          </cell>
          <cell r="I24">
            <v>103.63386167795352</v>
          </cell>
          <cell r="J24">
            <v>38763.419999999925</v>
          </cell>
          <cell r="K24">
            <v>116.52135188268096</v>
          </cell>
          <cell r="L24">
            <v>390612.33999999985</v>
          </cell>
        </row>
        <row r="25">
          <cell r="B25">
            <v>58989940</v>
          </cell>
          <cell r="C25">
            <v>8358790</v>
          </cell>
          <cell r="D25">
            <v>3863720</v>
          </cell>
          <cell r="G25">
            <v>11864475.7</v>
          </cell>
          <cell r="H25">
            <v>5532649.909999999</v>
          </cell>
          <cell r="I25">
            <v>143.19489792220966</v>
          </cell>
          <cell r="J25">
            <v>1668929.9099999992</v>
          </cell>
          <cell r="K25">
            <v>141.94010975272735</v>
          </cell>
          <cell r="L25">
            <v>3505685.6999999993</v>
          </cell>
        </row>
        <row r="26">
          <cell r="B26">
            <v>37451780</v>
          </cell>
          <cell r="C26">
            <v>3899798</v>
          </cell>
          <cell r="D26">
            <v>2075763</v>
          </cell>
          <cell r="G26">
            <v>4409895.12</v>
          </cell>
          <cell r="H26">
            <v>1870733.44</v>
          </cell>
          <cell r="I26">
            <v>90.1226893436293</v>
          </cell>
          <cell r="J26">
            <v>-205029.56000000006</v>
          </cell>
          <cell r="K26">
            <v>113.08009081496016</v>
          </cell>
          <cell r="L26">
            <v>510097.1200000001</v>
          </cell>
        </row>
        <row r="27">
          <cell r="B27">
            <v>26181750</v>
          </cell>
          <cell r="C27">
            <v>2412291</v>
          </cell>
          <cell r="D27">
            <v>1161587</v>
          </cell>
          <cell r="G27">
            <v>3148239.64</v>
          </cell>
          <cell r="H27">
            <v>1361470.9600000002</v>
          </cell>
          <cell r="I27">
            <v>117.20783376535724</v>
          </cell>
          <cell r="J27">
            <v>199883.9600000002</v>
          </cell>
          <cell r="K27">
            <v>130.50828610644405</v>
          </cell>
          <cell r="L27">
            <v>735948.6400000001</v>
          </cell>
        </row>
        <row r="28">
          <cell r="B28">
            <v>50103887</v>
          </cell>
          <cell r="C28">
            <v>6370783</v>
          </cell>
          <cell r="D28">
            <v>3617487</v>
          </cell>
          <cell r="G28">
            <v>7131451.8</v>
          </cell>
          <cell r="H28">
            <v>3657075.13</v>
          </cell>
          <cell r="I28">
            <v>101.0943544510319</v>
          </cell>
          <cell r="J28">
            <v>39588.12999999989</v>
          </cell>
          <cell r="K28">
            <v>111.93995777285146</v>
          </cell>
          <cell r="L28">
            <v>760668.7999999998</v>
          </cell>
        </row>
        <row r="29">
          <cell r="B29">
            <v>77353686</v>
          </cell>
          <cell r="C29">
            <v>13871217</v>
          </cell>
          <cell r="D29">
            <v>7227246</v>
          </cell>
          <cell r="G29">
            <v>12606490.84</v>
          </cell>
          <cell r="H29">
            <v>5895861.91</v>
          </cell>
          <cell r="I29">
            <v>81.57826522025125</v>
          </cell>
          <cell r="J29">
            <v>-1331384.0899999999</v>
          </cell>
          <cell r="K29">
            <v>90.8823705951684</v>
          </cell>
          <cell r="L29">
            <v>-1264726.1600000001</v>
          </cell>
        </row>
        <row r="30">
          <cell r="B30">
            <v>34134100</v>
          </cell>
          <cell r="C30">
            <v>3740064</v>
          </cell>
          <cell r="D30">
            <v>1939698</v>
          </cell>
          <cell r="G30">
            <v>4787970</v>
          </cell>
          <cell r="H30">
            <v>1940610.6099999999</v>
          </cell>
          <cell r="I30">
            <v>100.04704907671194</v>
          </cell>
          <cell r="J30">
            <v>912.6099999998696</v>
          </cell>
          <cell r="K30">
            <v>128.01839754613823</v>
          </cell>
          <cell r="L30">
            <v>1047906</v>
          </cell>
        </row>
        <row r="31">
          <cell r="B31">
            <v>43759684</v>
          </cell>
          <cell r="C31">
            <v>6042264</v>
          </cell>
          <cell r="D31">
            <v>2753704</v>
          </cell>
          <cell r="G31">
            <v>5191205.77</v>
          </cell>
          <cell r="H31">
            <v>2193258.7499999995</v>
          </cell>
          <cell r="I31">
            <v>79.64758557927793</v>
          </cell>
          <cell r="J31">
            <v>-560445.2500000005</v>
          </cell>
          <cell r="K31">
            <v>85.91491152985039</v>
          </cell>
          <cell r="L31">
            <v>-851058.2300000004</v>
          </cell>
        </row>
        <row r="32">
          <cell r="B32">
            <v>15911706</v>
          </cell>
          <cell r="C32">
            <v>1777652</v>
          </cell>
          <cell r="D32">
            <v>965035</v>
          </cell>
          <cell r="G32">
            <v>1795261.19</v>
          </cell>
          <cell r="H32">
            <v>758190.8899999999</v>
          </cell>
          <cell r="I32">
            <v>78.56615459542917</v>
          </cell>
          <cell r="J32">
            <v>-206844.1100000001</v>
          </cell>
          <cell r="K32">
            <v>100.99058702153177</v>
          </cell>
          <cell r="L32">
            <v>17609.189999999944</v>
          </cell>
        </row>
        <row r="33">
          <cell r="B33">
            <v>31909022</v>
          </cell>
          <cell r="C33">
            <v>3571746</v>
          </cell>
          <cell r="D33">
            <v>1937100</v>
          </cell>
          <cell r="G33">
            <v>3852234.16</v>
          </cell>
          <cell r="H33">
            <v>1436994.0300000003</v>
          </cell>
          <cell r="I33">
            <v>74.1827489546229</v>
          </cell>
          <cell r="J33">
            <v>-500105.96999999974</v>
          </cell>
          <cell r="K33">
            <v>107.85297050798125</v>
          </cell>
          <cell r="L33">
            <v>280488.16000000015</v>
          </cell>
        </row>
        <row r="34">
          <cell r="B34">
            <v>29919379</v>
          </cell>
          <cell r="C34">
            <v>3128980</v>
          </cell>
          <cell r="D34">
            <v>1687085</v>
          </cell>
          <cell r="G34">
            <v>3104275.32</v>
          </cell>
          <cell r="H34">
            <v>977606.19</v>
          </cell>
          <cell r="I34">
            <v>57.94646920576023</v>
          </cell>
          <cell r="J34">
            <v>-709478.81</v>
          </cell>
          <cell r="K34">
            <v>99.21045580348867</v>
          </cell>
          <cell r="L34">
            <v>-24704.680000000168</v>
          </cell>
        </row>
        <row r="35">
          <cell r="B35">
            <v>65033586</v>
          </cell>
          <cell r="C35">
            <v>8489455</v>
          </cell>
          <cell r="D35">
            <v>4543810</v>
          </cell>
          <cell r="G35">
            <v>7865247.87</v>
          </cell>
          <cell r="H35">
            <v>2457453.3</v>
          </cell>
          <cell r="I35">
            <v>54.083540024780966</v>
          </cell>
          <cell r="J35">
            <v>-2086356.7000000002</v>
          </cell>
          <cell r="K35">
            <v>92.64726498933088</v>
          </cell>
          <cell r="L35">
            <v>-624207.1299999999</v>
          </cell>
        </row>
        <row r="36">
          <cell r="B36">
            <v>8020900</v>
          </cell>
          <cell r="C36">
            <v>959605</v>
          </cell>
          <cell r="D36">
            <v>503595</v>
          </cell>
          <cell r="G36">
            <v>843756.98</v>
          </cell>
          <cell r="H36">
            <v>274822.61</v>
          </cell>
          <cell r="I36">
            <v>54.57214825405335</v>
          </cell>
          <cell r="J36">
            <v>-228772.39</v>
          </cell>
          <cell r="K36">
            <v>87.92753059852751</v>
          </cell>
          <cell r="L36">
            <v>-115848.02000000002</v>
          </cell>
        </row>
        <row r="37">
          <cell r="B37">
            <v>14978365</v>
          </cell>
          <cell r="C37">
            <v>2202769</v>
          </cell>
          <cell r="D37">
            <v>1281775</v>
          </cell>
          <cell r="G37">
            <v>2363739.52</v>
          </cell>
          <cell r="H37">
            <v>1007623.81</v>
          </cell>
          <cell r="I37">
            <v>78.61159797936456</v>
          </cell>
          <cell r="J37">
            <v>-274151.18999999994</v>
          </cell>
          <cell r="K37">
            <v>107.30764415152021</v>
          </cell>
          <cell r="L37">
            <v>160970.52000000002</v>
          </cell>
        </row>
        <row r="38">
          <cell r="B38">
            <v>10169245</v>
          </cell>
          <cell r="C38">
            <v>1049396</v>
          </cell>
          <cell r="D38">
            <v>449187</v>
          </cell>
          <cell r="G38">
            <v>1214198.47</v>
          </cell>
          <cell r="H38">
            <v>484365.52</v>
          </cell>
          <cell r="I38">
            <v>107.83159797589867</v>
          </cell>
          <cell r="J38">
            <v>35178.52000000002</v>
          </cell>
          <cell r="K38">
            <v>115.70450716412107</v>
          </cell>
          <cell r="L38">
            <v>164802.46999999997</v>
          </cell>
        </row>
        <row r="39">
          <cell r="B39">
            <v>6196100</v>
          </cell>
          <cell r="C39">
            <v>656582</v>
          </cell>
          <cell r="D39">
            <v>328366</v>
          </cell>
          <cell r="G39">
            <v>986729.93</v>
          </cell>
          <cell r="H39">
            <v>201615.03000000003</v>
          </cell>
          <cell r="I39">
            <v>61.39948411224062</v>
          </cell>
          <cell r="J39">
            <v>-126750.96999999997</v>
          </cell>
          <cell r="K39">
            <v>150.28281768309216</v>
          </cell>
          <cell r="L39">
            <v>330147.93000000005</v>
          </cell>
        </row>
        <row r="40">
          <cell r="B40">
            <v>7830362</v>
          </cell>
          <cell r="C40">
            <v>649852</v>
          </cell>
          <cell r="D40">
            <v>263218</v>
          </cell>
          <cell r="G40">
            <v>629925.91</v>
          </cell>
          <cell r="H40">
            <v>241034.2</v>
          </cell>
          <cell r="I40">
            <v>91.57208093671406</v>
          </cell>
          <cell r="J40">
            <v>-22183.79999999999</v>
          </cell>
          <cell r="K40">
            <v>96.93374953066237</v>
          </cell>
          <cell r="L40">
            <v>-19926.089999999967</v>
          </cell>
        </row>
        <row r="41">
          <cell r="B41">
            <v>9290270</v>
          </cell>
          <cell r="C41">
            <v>931116</v>
          </cell>
          <cell r="D41">
            <v>468558</v>
          </cell>
          <cell r="G41">
            <v>995422.96</v>
          </cell>
          <cell r="H41">
            <v>476369.27999999997</v>
          </cell>
          <cell r="I41">
            <v>101.66708923975261</v>
          </cell>
          <cell r="J41">
            <v>7811.27999999997</v>
          </cell>
          <cell r="K41">
            <v>106.90643915473474</v>
          </cell>
          <cell r="L41">
            <v>64306.95999999996</v>
          </cell>
        </row>
        <row r="42">
          <cell r="B42">
            <v>5295358425</v>
          </cell>
          <cell r="C42">
            <v>760570787</v>
          </cell>
          <cell r="D42">
            <v>417920273</v>
          </cell>
          <cell r="G42">
            <v>752920604.1900003</v>
          </cell>
          <cell r="H42">
            <v>367576677.62999994</v>
          </cell>
          <cell r="I42">
            <v>87.9537800335424</v>
          </cell>
          <cell r="J42">
            <v>-49734726.82000001</v>
          </cell>
          <cell r="K42">
            <v>98.99415242594642</v>
          </cell>
          <cell r="L42">
            <v>-7650182.809999704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22.02.2016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22.02.2016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21" t="s">
        <v>10</v>
      </c>
      <c r="F8" s="22" t="str">
        <f>'[1]вспомогат'!H8</f>
        <v>за лютий</v>
      </c>
      <c r="G8" s="23" t="str">
        <f>'[1]вспомогат'!I8</f>
        <v>за лютий</v>
      </c>
      <c r="H8" s="24"/>
      <c r="I8" s="23" t="str">
        <f>'[1]вспомогат'!K8</f>
        <v>за 2 місяці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2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1080428875</v>
      </c>
      <c r="C10" s="34">
        <f>'[1]вспомогат'!C10</f>
        <v>143264650</v>
      </c>
      <c r="D10" s="34">
        <f>'[1]вспомогат'!D10</f>
        <v>92201550</v>
      </c>
      <c r="E10" s="34">
        <f>'[1]вспомогат'!G10</f>
        <v>139601086.28</v>
      </c>
      <c r="F10" s="34">
        <f>'[1]вспомогат'!H10</f>
        <v>85821078.31</v>
      </c>
      <c r="G10" s="35">
        <f>'[1]вспомогат'!I10</f>
        <v>93.07986504565271</v>
      </c>
      <c r="H10" s="36">
        <f>'[1]вспомогат'!J10</f>
        <v>-6380471.689999998</v>
      </c>
      <c r="I10" s="37">
        <f>'[1]вспомогат'!K10</f>
        <v>97.44279993703961</v>
      </c>
      <c r="J10" s="38">
        <f>'[1]вспомогат'!L10</f>
        <v>-3663563.719999999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2377460000</v>
      </c>
      <c r="C12" s="34">
        <f>'[1]вспомогат'!C11</f>
        <v>363835000</v>
      </c>
      <c r="D12" s="39">
        <f>'[1]вспомогат'!D11</f>
        <v>190665000</v>
      </c>
      <c r="E12" s="34">
        <f>'[1]вспомогат'!G11</f>
        <v>358575653.43</v>
      </c>
      <c r="F12" s="39">
        <f>'[1]вспомогат'!H11</f>
        <v>169013809.78</v>
      </c>
      <c r="G12" s="40">
        <f>'[1]вспомогат'!I11</f>
        <v>88.64438139144572</v>
      </c>
      <c r="H12" s="36">
        <f>'[1]вспомогат'!J11</f>
        <v>-21651190.22</v>
      </c>
      <c r="I12" s="37">
        <f>'[1]вспомогат'!K11</f>
        <v>98.55446931438702</v>
      </c>
      <c r="J12" s="38">
        <f>'[1]вспомогат'!L11</f>
        <v>-5259346.569999993</v>
      </c>
    </row>
    <row r="13" spans="1:10" ht="12.75">
      <c r="A13" s="33" t="s">
        <v>15</v>
      </c>
      <c r="B13" s="34">
        <f>'[1]вспомогат'!B12</f>
        <v>189308400</v>
      </c>
      <c r="C13" s="34">
        <f>'[1]вспомогат'!C12</f>
        <v>25664280</v>
      </c>
      <c r="D13" s="39">
        <f>'[1]вспомогат'!D12</f>
        <v>13582747</v>
      </c>
      <c r="E13" s="34">
        <f>'[1]вспомогат'!G12</f>
        <v>29908887.11</v>
      </c>
      <c r="F13" s="39">
        <f>'[1]вспомогат'!H12</f>
        <v>14498558.299999999</v>
      </c>
      <c r="G13" s="40">
        <f>'[1]вспомогат'!I12</f>
        <v>106.74246012238908</v>
      </c>
      <c r="H13" s="36">
        <f>'[1]вспомогат'!J12</f>
        <v>915811.2999999989</v>
      </c>
      <c r="I13" s="37">
        <f>'[1]вспомогат'!K12</f>
        <v>116.53896820795285</v>
      </c>
      <c r="J13" s="38">
        <f>'[1]вспомогат'!L12</f>
        <v>4244607.109999999</v>
      </c>
    </row>
    <row r="14" spans="1:10" ht="12.75">
      <c r="A14" s="33" t="s">
        <v>16</v>
      </c>
      <c r="B14" s="34">
        <f>'[1]вспомогат'!B13</f>
        <v>336915586</v>
      </c>
      <c r="C14" s="34">
        <f>'[1]вспомогат'!C13</f>
        <v>59024780</v>
      </c>
      <c r="D14" s="39">
        <f>'[1]вспомогат'!D13</f>
        <v>34255590</v>
      </c>
      <c r="E14" s="34">
        <f>'[1]вспомогат'!G13</f>
        <v>44511492.88</v>
      </c>
      <c r="F14" s="39">
        <f>'[1]вспомогат'!H13</f>
        <v>19454785.330000002</v>
      </c>
      <c r="G14" s="40">
        <f>'[1]вспомогат'!I13</f>
        <v>56.79302364957077</v>
      </c>
      <c r="H14" s="36">
        <f>'[1]вспомогат'!J13</f>
        <v>-14800804.669999998</v>
      </c>
      <c r="I14" s="37">
        <f>'[1]вспомогат'!K13</f>
        <v>75.4115354263074</v>
      </c>
      <c r="J14" s="38">
        <f>'[1]вспомогат'!L13</f>
        <v>-14513287.119999997</v>
      </c>
    </row>
    <row r="15" spans="1:10" ht="12.75">
      <c r="A15" s="33" t="s">
        <v>17</v>
      </c>
      <c r="B15" s="34">
        <f>'[1]вспомогат'!B14</f>
        <v>310690000</v>
      </c>
      <c r="C15" s="34">
        <f>'[1]вспомогат'!C14</f>
        <v>39883000</v>
      </c>
      <c r="D15" s="39">
        <f>'[1]вспомогат'!D14</f>
        <v>20311000</v>
      </c>
      <c r="E15" s="34">
        <f>'[1]вспомогат'!G14</f>
        <v>38800195.78</v>
      </c>
      <c r="F15" s="39">
        <f>'[1]вспомогат'!H14</f>
        <v>17722829.96</v>
      </c>
      <c r="G15" s="40">
        <f>'[1]вспомогат'!I14</f>
        <v>87.25729880360397</v>
      </c>
      <c r="H15" s="36">
        <f>'[1]вспомогат'!J14</f>
        <v>-2588170.039999999</v>
      </c>
      <c r="I15" s="37">
        <f>'[1]вспомогат'!K14</f>
        <v>97.2850482160319</v>
      </c>
      <c r="J15" s="38">
        <f>'[1]вспомогат'!L14</f>
        <v>-1082804.2199999988</v>
      </c>
    </row>
    <row r="16" spans="1:10" ht="12.75">
      <c r="A16" s="33" t="s">
        <v>18</v>
      </c>
      <c r="B16" s="34">
        <f>'[1]вспомогат'!B15</f>
        <v>36700000</v>
      </c>
      <c r="C16" s="34">
        <f>'[1]вспомогат'!C15</f>
        <v>5841750</v>
      </c>
      <c r="D16" s="39">
        <f>'[1]вспомогат'!D15</f>
        <v>3217750</v>
      </c>
      <c r="E16" s="34">
        <f>'[1]вспомогат'!G15</f>
        <v>5462062.96</v>
      </c>
      <c r="F16" s="39">
        <f>'[1]вспомогат'!H15</f>
        <v>2452368.2199999997</v>
      </c>
      <c r="G16" s="40">
        <f>'[1]вспомогат'!I15</f>
        <v>76.21375868230906</v>
      </c>
      <c r="H16" s="36">
        <f>'[1]вспомогат'!J15</f>
        <v>-765381.7800000003</v>
      </c>
      <c r="I16" s="37">
        <f>'[1]вспомогат'!K15</f>
        <v>93.50045722600248</v>
      </c>
      <c r="J16" s="38">
        <f>'[1]вспомогат'!L15</f>
        <v>-379687.04000000004</v>
      </c>
    </row>
    <row r="17" spans="1:10" ht="18" customHeight="1">
      <c r="A17" s="41" t="s">
        <v>19</v>
      </c>
      <c r="B17" s="42">
        <f>SUM(B12:B16)</f>
        <v>3251073986</v>
      </c>
      <c r="C17" s="42">
        <f>SUM(C12:C16)</f>
        <v>494248810</v>
      </c>
      <c r="D17" s="42">
        <f>SUM(D12:D16)</f>
        <v>262032087</v>
      </c>
      <c r="E17" s="42">
        <f>SUM(E12:E16)</f>
        <v>477258292.16</v>
      </c>
      <c r="F17" s="42">
        <f>SUM(F12:F16)</f>
        <v>223142351.59000003</v>
      </c>
      <c r="G17" s="43">
        <f>F17/D17*100</f>
        <v>85.15840718010999</v>
      </c>
      <c r="H17" s="42">
        <f>SUM(H12:H16)</f>
        <v>-38889735.410000004</v>
      </c>
      <c r="I17" s="44">
        <f>E17/C17*100</f>
        <v>96.56235533677867</v>
      </c>
      <c r="J17" s="42">
        <f>SUM(J12:J16)</f>
        <v>-16990517.83999999</v>
      </c>
    </row>
    <row r="18" spans="1:10" ht="20.25" customHeight="1">
      <c r="A18" s="33" t="s">
        <v>20</v>
      </c>
      <c r="B18" s="45">
        <f>'[1]вспомогат'!B16</f>
        <v>30430463</v>
      </c>
      <c r="C18" s="45">
        <f>'[1]вспомогат'!C16</f>
        <v>4089692</v>
      </c>
      <c r="D18" s="46">
        <f>'[1]вспомогат'!D16</f>
        <v>2079329</v>
      </c>
      <c r="E18" s="45">
        <f>'[1]вспомогат'!G16</f>
        <v>4532995.59</v>
      </c>
      <c r="F18" s="46">
        <f>'[1]вспомогат'!H16</f>
        <v>2346236.5999999996</v>
      </c>
      <c r="G18" s="47">
        <f>'[1]вспомогат'!I16</f>
        <v>112.83623707455625</v>
      </c>
      <c r="H18" s="48">
        <f>'[1]вспомогат'!J16</f>
        <v>266907.5999999996</v>
      </c>
      <c r="I18" s="49">
        <f>'[1]вспомогат'!K16</f>
        <v>110.83953485983787</v>
      </c>
      <c r="J18" s="50">
        <f>'[1]вспомогат'!L16</f>
        <v>443303.58999999985</v>
      </c>
    </row>
    <row r="19" spans="1:10" ht="12.75">
      <c r="A19" s="33" t="s">
        <v>21</v>
      </c>
      <c r="B19" s="34">
        <f>'[1]вспомогат'!B17</f>
        <v>130927670</v>
      </c>
      <c r="C19" s="34">
        <f>'[1]вспомогат'!C17</f>
        <v>17751864</v>
      </c>
      <c r="D19" s="39">
        <f>'[1]вспомогат'!D17</f>
        <v>9176555</v>
      </c>
      <c r="E19" s="34">
        <f>'[1]вспомогат'!G17</f>
        <v>21290353.75</v>
      </c>
      <c r="F19" s="39">
        <f>'[1]вспомогат'!H17</f>
        <v>9711692.24</v>
      </c>
      <c r="G19" s="40">
        <f>'[1]вспомогат'!I17</f>
        <v>105.831570126262</v>
      </c>
      <c r="H19" s="36">
        <f>'[1]вспомогат'!J17</f>
        <v>535137.2400000002</v>
      </c>
      <c r="I19" s="37">
        <f>'[1]вспомогат'!K17</f>
        <v>119.93306026905117</v>
      </c>
      <c r="J19" s="38">
        <f>'[1]вспомогат'!L17</f>
        <v>3538489.75</v>
      </c>
    </row>
    <row r="20" spans="1:10" ht="12.75">
      <c r="A20" s="33" t="s">
        <v>22</v>
      </c>
      <c r="B20" s="34">
        <f>'[1]вспомогат'!B18</f>
        <v>16163740</v>
      </c>
      <c r="C20" s="34">
        <f>'[1]вспомогат'!C18</f>
        <v>1787680</v>
      </c>
      <c r="D20" s="39">
        <f>'[1]вспомогат'!D18</f>
        <v>885440</v>
      </c>
      <c r="E20" s="34">
        <f>'[1]вспомогат'!G18</f>
        <v>1913454</v>
      </c>
      <c r="F20" s="39">
        <f>'[1]вспомогат'!H18</f>
        <v>361906.6100000001</v>
      </c>
      <c r="G20" s="40">
        <f>'[1]вспомогат'!I18</f>
        <v>40.87308117997833</v>
      </c>
      <c r="H20" s="36">
        <f>'[1]вспомогат'!J18</f>
        <v>-523533.3899999999</v>
      </c>
      <c r="I20" s="37">
        <f>'[1]вспомогат'!K18</f>
        <v>107.03559921238701</v>
      </c>
      <c r="J20" s="38">
        <f>'[1]вспомогат'!L18</f>
        <v>125774</v>
      </c>
    </row>
    <row r="21" spans="1:10" ht="12.75">
      <c r="A21" s="33" t="s">
        <v>23</v>
      </c>
      <c r="B21" s="34">
        <f>'[1]вспомогат'!B19</f>
        <v>11285802</v>
      </c>
      <c r="C21" s="34">
        <f>'[1]вспомогат'!C19</f>
        <v>990673</v>
      </c>
      <c r="D21" s="39">
        <f>'[1]вспомогат'!D19</f>
        <v>488954</v>
      </c>
      <c r="E21" s="34">
        <f>'[1]вспомогат'!G19</f>
        <v>1250706.32</v>
      </c>
      <c r="F21" s="39">
        <f>'[1]вспомогат'!H19</f>
        <v>517672.7400000001</v>
      </c>
      <c r="G21" s="40">
        <f>'[1]вспомогат'!I19</f>
        <v>105.87350548313341</v>
      </c>
      <c r="H21" s="36">
        <f>'[1]вспомогат'!J19</f>
        <v>28718.740000000107</v>
      </c>
      <c r="I21" s="37">
        <f>'[1]вспомогат'!K19</f>
        <v>126.2481484808812</v>
      </c>
      <c r="J21" s="38">
        <f>'[1]вспомогат'!L19</f>
        <v>260033.32000000007</v>
      </c>
    </row>
    <row r="22" spans="1:10" ht="12.75">
      <c r="A22" s="33" t="s">
        <v>24</v>
      </c>
      <c r="B22" s="34">
        <f>'[1]вспомогат'!B20</f>
        <v>69860206</v>
      </c>
      <c r="C22" s="34">
        <f>'[1]вспомогат'!C20</f>
        <v>7554173</v>
      </c>
      <c r="D22" s="39">
        <f>'[1]вспомогат'!D20</f>
        <v>3780096</v>
      </c>
      <c r="E22" s="34">
        <f>'[1]вспомогат'!G20</f>
        <v>9429113.08</v>
      </c>
      <c r="F22" s="39">
        <f>'[1]вспомогат'!H20</f>
        <v>4182221.4400000004</v>
      </c>
      <c r="G22" s="40">
        <f>'[1]вспомогат'!I20</f>
        <v>110.63796898279834</v>
      </c>
      <c r="H22" s="36">
        <f>'[1]вспомогат'!J20</f>
        <v>402125.4400000004</v>
      </c>
      <c r="I22" s="37">
        <f>'[1]вспомогат'!K20</f>
        <v>124.81992509305783</v>
      </c>
      <c r="J22" s="38">
        <f>'[1]вспомогат'!L20</f>
        <v>1874940.08</v>
      </c>
    </row>
    <row r="23" spans="1:10" ht="12.75">
      <c r="A23" s="33" t="s">
        <v>25</v>
      </c>
      <c r="B23" s="34">
        <f>'[1]вспомогат'!B21</f>
        <v>54672430</v>
      </c>
      <c r="C23" s="34">
        <f>'[1]вспомогат'!C21</f>
        <v>6819270</v>
      </c>
      <c r="D23" s="39">
        <f>'[1]вспомогат'!D21</f>
        <v>3548595</v>
      </c>
      <c r="E23" s="34">
        <f>'[1]вспомогат'!G21</f>
        <v>6974695.79</v>
      </c>
      <c r="F23" s="39">
        <f>'[1]вспомогат'!H21</f>
        <v>3384005.7800000003</v>
      </c>
      <c r="G23" s="40">
        <f>'[1]вспомогат'!I21</f>
        <v>95.36184828079847</v>
      </c>
      <c r="H23" s="36">
        <f>'[1]вспомогат'!J21</f>
        <v>-164589.21999999974</v>
      </c>
      <c r="I23" s="37">
        <f>'[1]вспомогат'!K21</f>
        <v>102.27921449070061</v>
      </c>
      <c r="J23" s="38">
        <f>'[1]вспомогат'!L21</f>
        <v>155425.79000000004</v>
      </c>
    </row>
    <row r="24" spans="1:10" ht="12.75">
      <c r="A24" s="33" t="s">
        <v>26</v>
      </c>
      <c r="B24" s="34">
        <f>'[1]вспомогат'!B22</f>
        <v>63800683</v>
      </c>
      <c r="C24" s="34">
        <f>'[1]вспомогат'!C22</f>
        <v>9353227</v>
      </c>
      <c r="D24" s="39">
        <f>'[1]вспомогат'!D22</f>
        <v>5499505</v>
      </c>
      <c r="E24" s="34">
        <f>'[1]вспомогат'!G22</f>
        <v>10458186.71</v>
      </c>
      <c r="F24" s="39">
        <f>'[1]вспомогат'!H22</f>
        <v>4452916.940000001</v>
      </c>
      <c r="G24" s="40">
        <f>'[1]вспомогат'!I22</f>
        <v>80.96941342902682</v>
      </c>
      <c r="H24" s="36">
        <f>'[1]вспомогат'!J22</f>
        <v>-1046588.0599999987</v>
      </c>
      <c r="I24" s="37">
        <f>'[1]вспомогат'!K22</f>
        <v>111.81367361232653</v>
      </c>
      <c r="J24" s="38">
        <f>'[1]вспомогат'!L22</f>
        <v>1104959.710000001</v>
      </c>
    </row>
    <row r="25" spans="1:10" ht="12.75">
      <c r="A25" s="33" t="s">
        <v>27</v>
      </c>
      <c r="B25" s="34">
        <f>'[1]вспомогат'!B23</f>
        <v>39121000</v>
      </c>
      <c r="C25" s="34">
        <f>'[1]вспомогат'!C23</f>
        <v>4234100</v>
      </c>
      <c r="D25" s="39">
        <f>'[1]вспомогат'!D23</f>
        <v>2094500</v>
      </c>
      <c r="E25" s="34">
        <f>'[1]вспомогат'!G23</f>
        <v>4666298.99</v>
      </c>
      <c r="F25" s="39">
        <f>'[1]вспомогат'!H23</f>
        <v>1783368.3900000001</v>
      </c>
      <c r="G25" s="40">
        <f>'[1]вспомогат'!I23</f>
        <v>85.14530389114347</v>
      </c>
      <c r="H25" s="36">
        <f>'[1]вспомогат'!J23</f>
        <v>-311131.60999999987</v>
      </c>
      <c r="I25" s="37">
        <f>'[1]вспомогат'!K23</f>
        <v>110.20757634444156</v>
      </c>
      <c r="J25" s="38">
        <f>'[1]вспомогат'!L23</f>
        <v>432198.9900000002</v>
      </c>
    </row>
    <row r="26" spans="1:10" ht="12.75">
      <c r="A26" s="33" t="s">
        <v>28</v>
      </c>
      <c r="B26" s="34">
        <f>'[1]вспомогат'!B24</f>
        <v>20359808</v>
      </c>
      <c r="C26" s="34">
        <f>'[1]вспомогат'!C24</f>
        <v>2364288</v>
      </c>
      <c r="D26" s="39">
        <f>'[1]вспомогат'!D24</f>
        <v>1066728</v>
      </c>
      <c r="E26" s="34">
        <f>'[1]вспомогат'!G24</f>
        <v>2754900.34</v>
      </c>
      <c r="F26" s="39">
        <f>'[1]вспомогат'!H24</f>
        <v>1105491.42</v>
      </c>
      <c r="G26" s="40">
        <f>'[1]вспомогат'!I24</f>
        <v>103.63386167795352</v>
      </c>
      <c r="H26" s="36">
        <f>'[1]вспомогат'!J24</f>
        <v>38763.419999999925</v>
      </c>
      <c r="I26" s="37">
        <f>'[1]вспомогат'!K24</f>
        <v>116.52135188268096</v>
      </c>
      <c r="J26" s="38">
        <f>'[1]вспомогат'!L24</f>
        <v>390612.33999999985</v>
      </c>
    </row>
    <row r="27" spans="1:10" ht="12.75">
      <c r="A27" s="33" t="s">
        <v>29</v>
      </c>
      <c r="B27" s="34">
        <f>'[1]вспомогат'!B25</f>
        <v>58989940</v>
      </c>
      <c r="C27" s="34">
        <f>'[1]вспомогат'!C25</f>
        <v>8358790</v>
      </c>
      <c r="D27" s="39">
        <f>'[1]вспомогат'!D25</f>
        <v>3863720</v>
      </c>
      <c r="E27" s="34">
        <f>'[1]вспомогат'!G25</f>
        <v>11864475.7</v>
      </c>
      <c r="F27" s="39">
        <f>'[1]вспомогат'!H25</f>
        <v>5532649.909999999</v>
      </c>
      <c r="G27" s="40">
        <f>'[1]вспомогат'!I25</f>
        <v>143.19489792220966</v>
      </c>
      <c r="H27" s="36">
        <f>'[1]вспомогат'!J25</f>
        <v>1668929.9099999992</v>
      </c>
      <c r="I27" s="37">
        <f>'[1]вспомогат'!K25</f>
        <v>141.94010975272735</v>
      </c>
      <c r="J27" s="38">
        <f>'[1]вспомогат'!L25</f>
        <v>3505685.6999999993</v>
      </c>
    </row>
    <row r="28" spans="1:10" ht="12.75">
      <c r="A28" s="33" t="s">
        <v>30</v>
      </c>
      <c r="B28" s="34">
        <f>'[1]вспомогат'!B26</f>
        <v>37451780</v>
      </c>
      <c r="C28" s="34">
        <f>'[1]вспомогат'!C26</f>
        <v>3899798</v>
      </c>
      <c r="D28" s="39">
        <f>'[1]вспомогат'!D26</f>
        <v>2075763</v>
      </c>
      <c r="E28" s="34">
        <f>'[1]вспомогат'!G26</f>
        <v>4409895.12</v>
      </c>
      <c r="F28" s="39">
        <f>'[1]вспомогат'!H26</f>
        <v>1870733.44</v>
      </c>
      <c r="G28" s="40">
        <f>'[1]вспомогат'!I26</f>
        <v>90.1226893436293</v>
      </c>
      <c r="H28" s="36">
        <f>'[1]вспомогат'!J26</f>
        <v>-205029.56000000006</v>
      </c>
      <c r="I28" s="37">
        <f>'[1]вспомогат'!K26</f>
        <v>113.08009081496016</v>
      </c>
      <c r="J28" s="38">
        <f>'[1]вспомогат'!L26</f>
        <v>510097.1200000001</v>
      </c>
    </row>
    <row r="29" spans="1:10" ht="12.75">
      <c r="A29" s="33" t="s">
        <v>31</v>
      </c>
      <c r="B29" s="34">
        <f>'[1]вспомогат'!B27</f>
        <v>26181750</v>
      </c>
      <c r="C29" s="34">
        <f>'[1]вспомогат'!C27</f>
        <v>2412291</v>
      </c>
      <c r="D29" s="39">
        <f>'[1]вспомогат'!D27</f>
        <v>1161587</v>
      </c>
      <c r="E29" s="34">
        <f>'[1]вспомогат'!G27</f>
        <v>3148239.64</v>
      </c>
      <c r="F29" s="39">
        <f>'[1]вспомогат'!H27</f>
        <v>1361470.9600000002</v>
      </c>
      <c r="G29" s="40">
        <f>'[1]вспомогат'!I27</f>
        <v>117.20783376535724</v>
      </c>
      <c r="H29" s="36">
        <f>'[1]вспомогат'!J27</f>
        <v>199883.9600000002</v>
      </c>
      <c r="I29" s="37">
        <f>'[1]вспомогат'!K27</f>
        <v>130.50828610644405</v>
      </c>
      <c r="J29" s="38">
        <f>'[1]вспомогат'!L27</f>
        <v>735948.6400000001</v>
      </c>
    </row>
    <row r="30" spans="1:10" ht="12.75">
      <c r="A30" s="33" t="s">
        <v>32</v>
      </c>
      <c r="B30" s="34">
        <f>'[1]вспомогат'!B28</f>
        <v>50103887</v>
      </c>
      <c r="C30" s="34">
        <f>'[1]вспомогат'!C28</f>
        <v>6370783</v>
      </c>
      <c r="D30" s="39">
        <f>'[1]вспомогат'!D28</f>
        <v>3617487</v>
      </c>
      <c r="E30" s="34">
        <f>'[1]вспомогат'!G28</f>
        <v>7131451.8</v>
      </c>
      <c r="F30" s="39">
        <f>'[1]вспомогат'!H28</f>
        <v>3657075.13</v>
      </c>
      <c r="G30" s="40">
        <f>'[1]вспомогат'!I28</f>
        <v>101.0943544510319</v>
      </c>
      <c r="H30" s="36">
        <f>'[1]вспомогат'!J28</f>
        <v>39588.12999999989</v>
      </c>
      <c r="I30" s="37">
        <f>'[1]вспомогат'!K28</f>
        <v>111.93995777285146</v>
      </c>
      <c r="J30" s="38">
        <f>'[1]вспомогат'!L28</f>
        <v>760668.7999999998</v>
      </c>
    </row>
    <row r="31" spans="1:10" ht="12.75">
      <c r="A31" s="33" t="s">
        <v>33</v>
      </c>
      <c r="B31" s="34">
        <f>'[1]вспомогат'!B29</f>
        <v>77353686</v>
      </c>
      <c r="C31" s="34">
        <f>'[1]вспомогат'!C29</f>
        <v>13871217</v>
      </c>
      <c r="D31" s="39">
        <f>'[1]вспомогат'!D29</f>
        <v>7227246</v>
      </c>
      <c r="E31" s="34">
        <f>'[1]вспомогат'!G29</f>
        <v>12606490.84</v>
      </c>
      <c r="F31" s="39">
        <f>'[1]вспомогат'!H29</f>
        <v>5895861.91</v>
      </c>
      <c r="G31" s="40">
        <f>'[1]вспомогат'!I29</f>
        <v>81.57826522025125</v>
      </c>
      <c r="H31" s="36">
        <f>'[1]вспомогат'!J29</f>
        <v>-1331384.0899999999</v>
      </c>
      <c r="I31" s="37">
        <f>'[1]вспомогат'!K29</f>
        <v>90.8823705951684</v>
      </c>
      <c r="J31" s="38">
        <f>'[1]вспомогат'!L29</f>
        <v>-1264726.1600000001</v>
      </c>
    </row>
    <row r="32" spans="1:10" ht="12.75">
      <c r="A32" s="33" t="s">
        <v>34</v>
      </c>
      <c r="B32" s="34">
        <f>'[1]вспомогат'!B30</f>
        <v>34134100</v>
      </c>
      <c r="C32" s="34">
        <f>'[1]вспомогат'!C30</f>
        <v>3740064</v>
      </c>
      <c r="D32" s="39">
        <f>'[1]вспомогат'!D30</f>
        <v>1939698</v>
      </c>
      <c r="E32" s="34">
        <f>'[1]вспомогат'!G30</f>
        <v>4787970</v>
      </c>
      <c r="F32" s="39">
        <f>'[1]вспомогат'!H30</f>
        <v>1940610.6099999999</v>
      </c>
      <c r="G32" s="40">
        <f>'[1]вспомогат'!I30</f>
        <v>100.04704907671194</v>
      </c>
      <c r="H32" s="36">
        <f>'[1]вспомогат'!J30</f>
        <v>912.6099999998696</v>
      </c>
      <c r="I32" s="37">
        <f>'[1]вспомогат'!K30</f>
        <v>128.01839754613823</v>
      </c>
      <c r="J32" s="38">
        <f>'[1]вспомогат'!L30</f>
        <v>1047906</v>
      </c>
    </row>
    <row r="33" spans="1:10" ht="12.75">
      <c r="A33" s="33" t="s">
        <v>35</v>
      </c>
      <c r="B33" s="34">
        <f>'[1]вспомогат'!B31</f>
        <v>43759684</v>
      </c>
      <c r="C33" s="34">
        <f>'[1]вспомогат'!C31</f>
        <v>6042264</v>
      </c>
      <c r="D33" s="39">
        <f>'[1]вспомогат'!D31</f>
        <v>2753704</v>
      </c>
      <c r="E33" s="34">
        <f>'[1]вспомогат'!G31</f>
        <v>5191205.77</v>
      </c>
      <c r="F33" s="39">
        <f>'[1]вспомогат'!H31</f>
        <v>2193258.7499999995</v>
      </c>
      <c r="G33" s="40">
        <f>'[1]вспомогат'!I31</f>
        <v>79.64758557927793</v>
      </c>
      <c r="H33" s="36">
        <f>'[1]вспомогат'!J31</f>
        <v>-560445.2500000005</v>
      </c>
      <c r="I33" s="37">
        <f>'[1]вспомогат'!K31</f>
        <v>85.91491152985039</v>
      </c>
      <c r="J33" s="38">
        <f>'[1]вспомогат'!L31</f>
        <v>-851058.2300000004</v>
      </c>
    </row>
    <row r="34" spans="1:10" ht="12.75">
      <c r="A34" s="33" t="s">
        <v>36</v>
      </c>
      <c r="B34" s="34">
        <f>'[1]вспомогат'!B32</f>
        <v>15911706</v>
      </c>
      <c r="C34" s="34">
        <f>'[1]вспомогат'!C32</f>
        <v>1777652</v>
      </c>
      <c r="D34" s="39">
        <f>'[1]вспомогат'!D32</f>
        <v>965035</v>
      </c>
      <c r="E34" s="34">
        <f>'[1]вспомогат'!G32</f>
        <v>1795261.19</v>
      </c>
      <c r="F34" s="39">
        <f>'[1]вспомогат'!H32</f>
        <v>758190.8899999999</v>
      </c>
      <c r="G34" s="40">
        <f>'[1]вспомогат'!I32</f>
        <v>78.56615459542917</v>
      </c>
      <c r="H34" s="36">
        <f>'[1]вспомогат'!J32</f>
        <v>-206844.1100000001</v>
      </c>
      <c r="I34" s="37">
        <f>'[1]вспомогат'!K32</f>
        <v>100.99058702153177</v>
      </c>
      <c r="J34" s="38">
        <f>'[1]вспомогат'!L32</f>
        <v>17609.189999999944</v>
      </c>
    </row>
    <row r="35" spans="1:10" ht="12.75">
      <c r="A35" s="33" t="s">
        <v>37</v>
      </c>
      <c r="B35" s="34">
        <f>'[1]вспомогат'!B33</f>
        <v>31909022</v>
      </c>
      <c r="C35" s="34">
        <f>'[1]вспомогат'!C33</f>
        <v>3571746</v>
      </c>
      <c r="D35" s="39">
        <f>'[1]вспомогат'!D33</f>
        <v>1937100</v>
      </c>
      <c r="E35" s="34">
        <f>'[1]вспомогат'!G33</f>
        <v>3852234.16</v>
      </c>
      <c r="F35" s="39">
        <f>'[1]вспомогат'!H33</f>
        <v>1436994.0300000003</v>
      </c>
      <c r="G35" s="40">
        <f>'[1]вспомогат'!I33</f>
        <v>74.1827489546229</v>
      </c>
      <c r="H35" s="36">
        <f>'[1]вспомогат'!J33</f>
        <v>-500105.96999999974</v>
      </c>
      <c r="I35" s="37">
        <f>'[1]вспомогат'!K33</f>
        <v>107.85297050798125</v>
      </c>
      <c r="J35" s="38">
        <f>'[1]вспомогат'!L33</f>
        <v>280488.16000000015</v>
      </c>
    </row>
    <row r="36" spans="1:10" ht="12.75">
      <c r="A36" s="33" t="s">
        <v>38</v>
      </c>
      <c r="B36" s="34">
        <f>'[1]вспомогат'!B34</f>
        <v>29919379</v>
      </c>
      <c r="C36" s="34">
        <f>'[1]вспомогат'!C34</f>
        <v>3128980</v>
      </c>
      <c r="D36" s="39">
        <f>'[1]вспомогат'!D34</f>
        <v>1687085</v>
      </c>
      <c r="E36" s="34">
        <f>'[1]вспомогат'!G34</f>
        <v>3104275.32</v>
      </c>
      <c r="F36" s="39">
        <f>'[1]вспомогат'!H34</f>
        <v>977606.19</v>
      </c>
      <c r="G36" s="40">
        <f>'[1]вспомогат'!I34</f>
        <v>57.94646920576023</v>
      </c>
      <c r="H36" s="36">
        <f>'[1]вспомогат'!J34</f>
        <v>-709478.81</v>
      </c>
      <c r="I36" s="37">
        <f>'[1]вспомогат'!K34</f>
        <v>99.21045580348867</v>
      </c>
      <c r="J36" s="38">
        <f>'[1]вспомогат'!L34</f>
        <v>-24704.680000000168</v>
      </c>
    </row>
    <row r="37" spans="1:10" ht="12.75">
      <c r="A37" s="33" t="s">
        <v>39</v>
      </c>
      <c r="B37" s="34">
        <f>'[1]вспомогат'!B35</f>
        <v>65033586</v>
      </c>
      <c r="C37" s="34">
        <f>'[1]вспомогат'!C35</f>
        <v>8489455</v>
      </c>
      <c r="D37" s="39">
        <f>'[1]вспомогат'!D35</f>
        <v>4543810</v>
      </c>
      <c r="E37" s="34">
        <f>'[1]вспомогат'!G35</f>
        <v>7865247.87</v>
      </c>
      <c r="F37" s="39">
        <f>'[1]вспомогат'!H35</f>
        <v>2457453.3</v>
      </c>
      <c r="G37" s="40">
        <f>'[1]вспомогат'!I35</f>
        <v>54.083540024780966</v>
      </c>
      <c r="H37" s="36">
        <f>'[1]вспомогат'!J35</f>
        <v>-2086356.7000000002</v>
      </c>
      <c r="I37" s="37">
        <f>'[1]вспомогат'!K35</f>
        <v>92.64726498933088</v>
      </c>
      <c r="J37" s="38">
        <f>'[1]вспомогат'!L35</f>
        <v>-624207.1299999999</v>
      </c>
    </row>
    <row r="38" spans="1:10" ht="18.75" customHeight="1">
      <c r="A38" s="51" t="s">
        <v>40</v>
      </c>
      <c r="B38" s="42">
        <f>SUM(B18:B37)</f>
        <v>907370322</v>
      </c>
      <c r="C38" s="42">
        <f>SUM(C18:C37)</f>
        <v>116608007</v>
      </c>
      <c r="D38" s="42">
        <f>SUM(D18:D37)</f>
        <v>60391937</v>
      </c>
      <c r="E38" s="42">
        <f>SUM(E18:E37)</f>
        <v>129027451.98</v>
      </c>
      <c r="F38" s="42">
        <f>SUM(F18:F37)</f>
        <v>55927417.28</v>
      </c>
      <c r="G38" s="43">
        <f>F38/D38*100</f>
        <v>92.60742419969077</v>
      </c>
      <c r="H38" s="42">
        <f>SUM(H18:H37)</f>
        <v>-4464519.719999999</v>
      </c>
      <c r="I38" s="44">
        <f>E38/C38*100</f>
        <v>110.65059364233882</v>
      </c>
      <c r="J38" s="42">
        <f>SUM(J18:J37)</f>
        <v>12419444.98</v>
      </c>
    </row>
    <row r="39" spans="1:10" ht="12" customHeight="1">
      <c r="A39" s="52" t="s">
        <v>41</v>
      </c>
      <c r="B39" s="34">
        <f>'[1]вспомогат'!B36</f>
        <v>8020900</v>
      </c>
      <c r="C39" s="34">
        <f>'[1]вспомогат'!C36</f>
        <v>959605</v>
      </c>
      <c r="D39" s="39">
        <f>'[1]вспомогат'!D36</f>
        <v>503595</v>
      </c>
      <c r="E39" s="34">
        <f>'[1]вспомогат'!G36</f>
        <v>843756.98</v>
      </c>
      <c r="F39" s="39">
        <f>'[1]вспомогат'!H36</f>
        <v>274822.61</v>
      </c>
      <c r="G39" s="40">
        <f>'[1]вспомогат'!I36</f>
        <v>54.57214825405335</v>
      </c>
      <c r="H39" s="36">
        <f>'[1]вспомогат'!J36</f>
        <v>-228772.39</v>
      </c>
      <c r="I39" s="37">
        <f>'[1]вспомогат'!K36</f>
        <v>87.92753059852751</v>
      </c>
      <c r="J39" s="38">
        <f>'[1]вспомогат'!L36</f>
        <v>-115848.02000000002</v>
      </c>
    </row>
    <row r="40" spans="1:10" ht="12.75" customHeight="1">
      <c r="A40" s="52" t="s">
        <v>42</v>
      </c>
      <c r="B40" s="34">
        <f>'[1]вспомогат'!B37</f>
        <v>14978365</v>
      </c>
      <c r="C40" s="34">
        <f>'[1]вспомогат'!C37</f>
        <v>2202769</v>
      </c>
      <c r="D40" s="39">
        <f>'[1]вспомогат'!D37</f>
        <v>1281775</v>
      </c>
      <c r="E40" s="34">
        <f>'[1]вспомогат'!G37</f>
        <v>2363739.52</v>
      </c>
      <c r="F40" s="39">
        <f>'[1]вспомогат'!H37</f>
        <v>1007623.81</v>
      </c>
      <c r="G40" s="40">
        <f>'[1]вспомогат'!I37</f>
        <v>78.61159797936456</v>
      </c>
      <c r="H40" s="36">
        <f>'[1]вспомогат'!J37</f>
        <v>-274151.18999999994</v>
      </c>
      <c r="I40" s="37">
        <f>'[1]вспомогат'!K37</f>
        <v>107.30764415152021</v>
      </c>
      <c r="J40" s="38">
        <f>'[1]вспомогат'!L37</f>
        <v>160970.52000000002</v>
      </c>
    </row>
    <row r="41" spans="1:10" ht="12.75" customHeight="1">
      <c r="A41" s="52" t="s">
        <v>43</v>
      </c>
      <c r="B41" s="34">
        <f>'[1]вспомогат'!B38</f>
        <v>10169245</v>
      </c>
      <c r="C41" s="34">
        <f>'[1]вспомогат'!C38</f>
        <v>1049396</v>
      </c>
      <c r="D41" s="39">
        <f>'[1]вспомогат'!D38</f>
        <v>449187</v>
      </c>
      <c r="E41" s="34">
        <f>'[1]вспомогат'!G38</f>
        <v>1214198.47</v>
      </c>
      <c r="F41" s="39">
        <f>'[1]вспомогат'!H38</f>
        <v>484365.52</v>
      </c>
      <c r="G41" s="40">
        <f>'[1]вспомогат'!I38</f>
        <v>107.83159797589867</v>
      </c>
      <c r="H41" s="36">
        <f>'[1]вспомогат'!J38</f>
        <v>35178.52000000002</v>
      </c>
      <c r="I41" s="37">
        <f>'[1]вспомогат'!K38</f>
        <v>115.70450716412107</v>
      </c>
      <c r="J41" s="38">
        <f>'[1]вспомогат'!L38</f>
        <v>164802.46999999997</v>
      </c>
    </row>
    <row r="42" spans="1:10" ht="12.75" customHeight="1">
      <c r="A42" s="52" t="s">
        <v>44</v>
      </c>
      <c r="B42" s="34">
        <f>'[1]вспомогат'!B39</f>
        <v>6196100</v>
      </c>
      <c r="C42" s="34">
        <f>'[1]вспомогат'!C39</f>
        <v>656582</v>
      </c>
      <c r="D42" s="39">
        <f>'[1]вспомогат'!D39</f>
        <v>328366</v>
      </c>
      <c r="E42" s="34">
        <f>'[1]вспомогат'!G39</f>
        <v>986729.93</v>
      </c>
      <c r="F42" s="39">
        <f>'[1]вспомогат'!H39</f>
        <v>201615.03000000003</v>
      </c>
      <c r="G42" s="40">
        <f>'[1]вспомогат'!I39</f>
        <v>61.39948411224062</v>
      </c>
      <c r="H42" s="36">
        <f>'[1]вспомогат'!J39</f>
        <v>-126750.96999999997</v>
      </c>
      <c r="I42" s="37">
        <f>'[1]вспомогат'!K39</f>
        <v>150.28281768309216</v>
      </c>
      <c r="J42" s="38">
        <f>'[1]вспомогат'!L39</f>
        <v>330147.93000000005</v>
      </c>
    </row>
    <row r="43" spans="1:10" ht="12" customHeight="1">
      <c r="A43" s="52" t="s">
        <v>45</v>
      </c>
      <c r="B43" s="34">
        <f>'[1]вспомогат'!B40</f>
        <v>7830362</v>
      </c>
      <c r="C43" s="34">
        <f>'[1]вспомогат'!C40</f>
        <v>649852</v>
      </c>
      <c r="D43" s="39">
        <f>'[1]вспомогат'!D40</f>
        <v>263218</v>
      </c>
      <c r="E43" s="34">
        <f>'[1]вспомогат'!G40</f>
        <v>629925.91</v>
      </c>
      <c r="F43" s="39">
        <f>'[1]вспомогат'!H40</f>
        <v>241034.2</v>
      </c>
      <c r="G43" s="40">
        <f>'[1]вспомогат'!I40</f>
        <v>91.57208093671406</v>
      </c>
      <c r="H43" s="36">
        <f>'[1]вспомогат'!J40</f>
        <v>-22183.79999999999</v>
      </c>
      <c r="I43" s="37">
        <f>'[1]вспомогат'!K40</f>
        <v>96.93374953066237</v>
      </c>
      <c r="J43" s="38">
        <f>'[1]вспомогат'!L40</f>
        <v>-19926.089999999967</v>
      </c>
    </row>
    <row r="44" spans="1:10" ht="14.25" customHeight="1">
      <c r="A44" s="52" t="s">
        <v>46</v>
      </c>
      <c r="B44" s="34">
        <f>'[1]вспомогат'!B41</f>
        <v>9290270</v>
      </c>
      <c r="C44" s="34">
        <f>'[1]вспомогат'!C41</f>
        <v>931116</v>
      </c>
      <c r="D44" s="39">
        <f>'[1]вспомогат'!D41</f>
        <v>468558</v>
      </c>
      <c r="E44" s="34">
        <f>'[1]вспомогат'!G41</f>
        <v>995422.96</v>
      </c>
      <c r="F44" s="39">
        <f>'[1]вспомогат'!H41</f>
        <v>476369.27999999997</v>
      </c>
      <c r="G44" s="40">
        <f>'[1]вспомогат'!I41</f>
        <v>101.66708923975261</v>
      </c>
      <c r="H44" s="36">
        <f>'[1]вспомогат'!J41</f>
        <v>7811.27999999997</v>
      </c>
      <c r="I44" s="37">
        <f>'[1]вспомогат'!K41</f>
        <v>106.90643915473474</v>
      </c>
      <c r="J44" s="38">
        <f>'[1]вспомогат'!L41</f>
        <v>64306.95999999996</v>
      </c>
    </row>
    <row r="45" spans="1:10" ht="15" customHeight="1">
      <c r="A45" s="51" t="s">
        <v>47</v>
      </c>
      <c r="B45" s="42">
        <f>SUM(B39:B44)</f>
        <v>56485242</v>
      </c>
      <c r="C45" s="42">
        <f>SUM(C39:C44)</f>
        <v>6449320</v>
      </c>
      <c r="D45" s="42">
        <f>SUM(D39:D44)</f>
        <v>3294699</v>
      </c>
      <c r="E45" s="42">
        <f>SUM(E39:E44)</f>
        <v>7033773.77</v>
      </c>
      <c r="F45" s="42">
        <f>SUM(F39:F44)</f>
        <v>2685830.4499999997</v>
      </c>
      <c r="G45" s="43">
        <f>F45/D45*100</f>
        <v>81.51975188021727</v>
      </c>
      <c r="H45" s="42">
        <f>SUM(H39:H44)</f>
        <v>-608868.5499999998</v>
      </c>
      <c r="I45" s="44">
        <f>E45/C45*100</f>
        <v>109.06225416012852</v>
      </c>
      <c r="J45" s="42">
        <f>SUM(J39:J44)</f>
        <v>584453.77</v>
      </c>
    </row>
    <row r="46" spans="1:10" ht="15.75" customHeight="1">
      <c r="A46" s="53" t="s">
        <v>48</v>
      </c>
      <c r="B46" s="54">
        <f>'[1]вспомогат'!B42</f>
        <v>5295358425</v>
      </c>
      <c r="C46" s="54">
        <f>'[1]вспомогат'!C42</f>
        <v>760570787</v>
      </c>
      <c r="D46" s="54">
        <f>'[1]вспомогат'!D42</f>
        <v>417920273</v>
      </c>
      <c r="E46" s="54">
        <f>'[1]вспомогат'!G42</f>
        <v>752920604.1900003</v>
      </c>
      <c r="F46" s="54">
        <f>'[1]вспомогат'!H42</f>
        <v>367576677.62999994</v>
      </c>
      <c r="G46" s="55">
        <f>'[1]вспомогат'!I42</f>
        <v>87.9537800335424</v>
      </c>
      <c r="H46" s="54">
        <f>'[1]вспомогат'!J42</f>
        <v>-49734726.82000001</v>
      </c>
      <c r="I46" s="55">
        <f>'[1]вспомогат'!K42</f>
        <v>98.99415242594642</v>
      </c>
      <c r="J46" s="54">
        <f>'[1]вспомогат'!L42</f>
        <v>-7650182.809999704</v>
      </c>
    </row>
    <row r="48" spans="2:5" ht="12.75">
      <c r="B48" s="56"/>
      <c r="E48" s="57"/>
    </row>
    <row r="49" ht="12.75">
      <c r="G49" s="58"/>
    </row>
    <row r="50" spans="2:5" ht="12.75">
      <c r="B50" s="59"/>
      <c r="C50" s="60"/>
      <c r="D50" s="60"/>
      <c r="E5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2016-02-23T07:23:10Z</dcterms:created>
  <dcterms:modified xsi:type="dcterms:W3CDTF">2016-02-23T07:23:47Z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