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<sst xmlns="http://schemas.openxmlformats.org/spreadsheetml/2006/main" count="54" uniqueCount="49">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</sst>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0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16.02.2016</v>
          </cell>
        </row>
        <row r="6">
          <cell r="G6" t="str">
            <v>Фактично надійшло на 16.02.2016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1080428875</v>
          </cell>
          <cell r="C10">
            <v>143264650</v>
          </cell>
          <cell r="D10">
            <v>92201550</v>
          </cell>
          <cell r="G10">
            <v>103482815.92</v>
          </cell>
          <cell r="H10">
            <v>49702807.95</v>
          </cell>
          <cell r="I10">
            <v>53.90669457292204</v>
          </cell>
          <cell r="J10">
            <v>-42498742.05</v>
          </cell>
          <cell r="K10">
            <v>72.23192596359256</v>
          </cell>
          <cell r="L10">
            <v>-39781834.08</v>
          </cell>
        </row>
        <row r="11">
          <cell r="B11">
            <v>2377460000</v>
          </cell>
          <cell r="C11">
            <v>363835000</v>
          </cell>
          <cell r="D11">
            <v>190665000</v>
          </cell>
          <cell r="G11">
            <v>302360944</v>
          </cell>
          <cell r="H11">
            <v>112799100.35</v>
          </cell>
          <cell r="I11">
            <v>59.16088445703196</v>
          </cell>
          <cell r="J11">
            <v>-77865899.65</v>
          </cell>
          <cell r="K11">
            <v>83.1038641142276</v>
          </cell>
          <cell r="L11">
            <v>-61474056</v>
          </cell>
        </row>
        <row r="12">
          <cell r="B12">
            <v>189308400</v>
          </cell>
          <cell r="C12">
            <v>25664280</v>
          </cell>
          <cell r="D12">
            <v>13582747</v>
          </cell>
          <cell r="G12">
            <v>24714462.18</v>
          </cell>
          <cell r="H12">
            <v>9304133.37</v>
          </cell>
          <cell r="I12">
            <v>68.49964421777126</v>
          </cell>
          <cell r="J12">
            <v>-4278613.630000001</v>
          </cell>
          <cell r="K12">
            <v>96.29906695219971</v>
          </cell>
          <cell r="L12">
            <v>-949817.8200000003</v>
          </cell>
        </row>
        <row r="13">
          <cell r="B13">
            <v>336915586</v>
          </cell>
          <cell r="C13">
            <v>59027180</v>
          </cell>
          <cell r="D13">
            <v>34257990</v>
          </cell>
          <cell r="G13">
            <v>38363026.85</v>
          </cell>
          <cell r="H13">
            <v>13306319.3</v>
          </cell>
          <cell r="I13">
            <v>38.84150617126107</v>
          </cell>
          <cell r="J13">
            <v>-20951670.7</v>
          </cell>
          <cell r="K13">
            <v>64.99213896039079</v>
          </cell>
          <cell r="L13">
            <v>-20664153.15</v>
          </cell>
        </row>
        <row r="14">
          <cell r="B14">
            <v>310690000</v>
          </cell>
          <cell r="C14">
            <v>39883000</v>
          </cell>
          <cell r="D14">
            <v>20311000</v>
          </cell>
          <cell r="G14">
            <v>31672952.7</v>
          </cell>
          <cell r="H14">
            <v>10595586.879999999</v>
          </cell>
          <cell r="I14">
            <v>52.166741568608145</v>
          </cell>
          <cell r="J14">
            <v>-9715413.120000001</v>
          </cell>
          <cell r="K14">
            <v>79.41466965875185</v>
          </cell>
          <cell r="L14">
            <v>-8210047.300000001</v>
          </cell>
        </row>
        <row r="15">
          <cell r="B15">
            <v>36700000</v>
          </cell>
          <cell r="C15">
            <v>5841750</v>
          </cell>
          <cell r="D15">
            <v>3217750</v>
          </cell>
          <cell r="G15">
            <v>4557870.14</v>
          </cell>
          <cell r="H15">
            <v>1548175.3999999994</v>
          </cell>
          <cell r="I15">
            <v>48.11360111879417</v>
          </cell>
          <cell r="J15">
            <v>-1669574.6000000006</v>
          </cell>
          <cell r="K15">
            <v>78.0223415928446</v>
          </cell>
          <cell r="L15">
            <v>-1283879.8600000003</v>
          </cell>
        </row>
        <row r="16">
          <cell r="B16">
            <v>30430463</v>
          </cell>
          <cell r="C16">
            <v>4089692</v>
          </cell>
          <cell r="D16">
            <v>1924241</v>
          </cell>
          <cell r="G16">
            <v>3315321.75</v>
          </cell>
          <cell r="H16">
            <v>1128562.7599999998</v>
          </cell>
          <cell r="I16">
            <v>58.64976164628026</v>
          </cell>
          <cell r="J16">
            <v>-795678.2400000002</v>
          </cell>
          <cell r="K16">
            <v>81.06531616561834</v>
          </cell>
          <cell r="L16">
            <v>-774370.25</v>
          </cell>
        </row>
        <row r="17">
          <cell r="B17">
            <v>130987670</v>
          </cell>
          <cell r="C17">
            <v>17767864</v>
          </cell>
          <cell r="D17">
            <v>9192555</v>
          </cell>
          <cell r="G17">
            <v>17245385.28</v>
          </cell>
          <cell r="H17">
            <v>5666723.770000001</v>
          </cell>
          <cell r="I17">
            <v>61.64470889758073</v>
          </cell>
          <cell r="J17">
            <v>-3525831.2299999986</v>
          </cell>
          <cell r="K17">
            <v>97.05941738410425</v>
          </cell>
          <cell r="L17">
            <v>-522478.7199999988</v>
          </cell>
        </row>
        <row r="18">
          <cell r="B18">
            <v>16163740</v>
          </cell>
          <cell r="C18">
            <v>1787680</v>
          </cell>
          <cell r="D18">
            <v>885440</v>
          </cell>
          <cell r="G18">
            <v>1781529.31</v>
          </cell>
          <cell r="H18">
            <v>229981.92000000016</v>
          </cell>
          <cell r="I18">
            <v>25.973744127213607</v>
          </cell>
          <cell r="J18">
            <v>-655458.0799999998</v>
          </cell>
          <cell r="K18">
            <v>99.65594010113668</v>
          </cell>
          <cell r="L18">
            <v>-6150.689999999944</v>
          </cell>
        </row>
        <row r="19">
          <cell r="B19">
            <v>11285802</v>
          </cell>
          <cell r="C19">
            <v>990673</v>
          </cell>
          <cell r="D19">
            <v>488954</v>
          </cell>
          <cell r="G19">
            <v>1134110.37</v>
          </cell>
          <cell r="H19">
            <v>401076.79000000015</v>
          </cell>
          <cell r="I19">
            <v>82.02750974529305</v>
          </cell>
          <cell r="J19">
            <v>-87877.20999999985</v>
          </cell>
          <cell r="K19">
            <v>114.47878058653058</v>
          </cell>
          <cell r="L19">
            <v>143437.3700000001</v>
          </cell>
        </row>
        <row r="20">
          <cell r="B20">
            <v>69860206</v>
          </cell>
          <cell r="C20">
            <v>7554173</v>
          </cell>
          <cell r="D20">
            <v>3780096</v>
          </cell>
          <cell r="G20">
            <v>8325708.9</v>
          </cell>
          <cell r="H20">
            <v>3078817.2600000007</v>
          </cell>
          <cell r="I20">
            <v>81.44812353971965</v>
          </cell>
          <cell r="J20">
            <v>-701278.7399999993</v>
          </cell>
          <cell r="K20">
            <v>110.2133734559693</v>
          </cell>
          <cell r="L20">
            <v>771535.9000000004</v>
          </cell>
        </row>
        <row r="21">
          <cell r="B21">
            <v>54672430</v>
          </cell>
          <cell r="C21">
            <v>6819270</v>
          </cell>
          <cell r="D21">
            <v>3587720</v>
          </cell>
          <cell r="G21">
            <v>5811001.63</v>
          </cell>
          <cell r="H21">
            <v>2220311.62</v>
          </cell>
          <cell r="I21">
            <v>61.88642424715418</v>
          </cell>
          <cell r="J21">
            <v>-1367408.38</v>
          </cell>
          <cell r="K21">
            <v>85.2144236846466</v>
          </cell>
          <cell r="L21">
            <v>-1008268.3700000001</v>
          </cell>
        </row>
        <row r="22">
          <cell r="B22">
            <v>66304683</v>
          </cell>
          <cell r="C22">
            <v>9279227</v>
          </cell>
          <cell r="D22">
            <v>5425505</v>
          </cell>
          <cell r="G22">
            <v>9370099.4</v>
          </cell>
          <cell r="H22">
            <v>3364829.630000001</v>
          </cell>
          <cell r="I22">
            <v>62.0187361360832</v>
          </cell>
          <cell r="J22">
            <v>-2060675.3699999992</v>
          </cell>
          <cell r="K22">
            <v>100.97931002226804</v>
          </cell>
          <cell r="L22">
            <v>90872.40000000037</v>
          </cell>
        </row>
        <row r="23">
          <cell r="B23">
            <v>39121000</v>
          </cell>
          <cell r="C23">
            <v>4234100</v>
          </cell>
          <cell r="D23">
            <v>2074700</v>
          </cell>
          <cell r="G23">
            <v>4167352.75</v>
          </cell>
          <cell r="H23">
            <v>1284422.15</v>
          </cell>
          <cell r="I23">
            <v>61.90881332240805</v>
          </cell>
          <cell r="J23">
            <v>-790277.8500000001</v>
          </cell>
          <cell r="K23">
            <v>98.42357880068964</v>
          </cell>
          <cell r="L23">
            <v>-66747.25</v>
          </cell>
        </row>
        <row r="24">
          <cell r="B24">
            <v>20393808</v>
          </cell>
          <cell r="C24">
            <v>2372788</v>
          </cell>
          <cell r="D24">
            <v>1075228</v>
          </cell>
          <cell r="G24">
            <v>2324707.42</v>
          </cell>
          <cell r="H24">
            <v>675298.5</v>
          </cell>
          <cell r="I24">
            <v>62.80514458328839</v>
          </cell>
          <cell r="J24">
            <v>-399929.5</v>
          </cell>
          <cell r="K24">
            <v>97.97366726399493</v>
          </cell>
          <cell r="L24">
            <v>-48080.580000000075</v>
          </cell>
        </row>
        <row r="25">
          <cell r="B25">
            <v>58989940</v>
          </cell>
          <cell r="C25">
            <v>8263350</v>
          </cell>
          <cell r="D25">
            <v>3768280</v>
          </cell>
          <cell r="G25">
            <v>8166385.6</v>
          </cell>
          <cell r="H25">
            <v>1834559.8099999996</v>
          </cell>
          <cell r="I25">
            <v>48.68427531924378</v>
          </cell>
          <cell r="J25">
            <v>-1933720.1900000004</v>
          </cell>
          <cell r="K25">
            <v>98.82657275802185</v>
          </cell>
          <cell r="L25">
            <v>-96964.40000000037</v>
          </cell>
        </row>
        <row r="26">
          <cell r="B26">
            <v>37451780</v>
          </cell>
          <cell r="C26">
            <v>3899798</v>
          </cell>
          <cell r="D26">
            <v>2069743</v>
          </cell>
          <cell r="G26">
            <v>3917782.41</v>
          </cell>
          <cell r="H26">
            <v>1378620.73</v>
          </cell>
          <cell r="I26">
            <v>66.60830499245559</v>
          </cell>
          <cell r="J26">
            <v>-691122.27</v>
          </cell>
          <cell r="K26">
            <v>100.46116260380667</v>
          </cell>
          <cell r="L26">
            <v>17984.41000000015</v>
          </cell>
        </row>
        <row r="27">
          <cell r="B27">
            <v>26181750</v>
          </cell>
          <cell r="C27">
            <v>2412291</v>
          </cell>
          <cell r="D27">
            <v>1161587</v>
          </cell>
          <cell r="G27">
            <v>2607657.01</v>
          </cell>
          <cell r="H27">
            <v>820888.3299999998</v>
          </cell>
          <cell r="I27">
            <v>70.66955208692933</v>
          </cell>
          <cell r="J27">
            <v>-340698.67000000016</v>
          </cell>
          <cell r="K27">
            <v>108.0987745674133</v>
          </cell>
          <cell r="L27">
            <v>195366.00999999978</v>
          </cell>
        </row>
        <row r="28">
          <cell r="B28">
            <v>50103887</v>
          </cell>
          <cell r="C28">
            <v>6370783</v>
          </cell>
          <cell r="D28">
            <v>3617487</v>
          </cell>
          <cell r="G28">
            <v>5655145.07</v>
          </cell>
          <cell r="H28">
            <v>2180768.4000000004</v>
          </cell>
          <cell r="I28">
            <v>60.28407012934671</v>
          </cell>
          <cell r="J28">
            <v>-1436718.5999999996</v>
          </cell>
          <cell r="K28">
            <v>88.7668763792457</v>
          </cell>
          <cell r="L28">
            <v>-715637.9299999997</v>
          </cell>
        </row>
        <row r="29">
          <cell r="B29">
            <v>77353686</v>
          </cell>
          <cell r="C29">
            <v>13871217</v>
          </cell>
          <cell r="D29">
            <v>7225061</v>
          </cell>
          <cell r="G29">
            <v>10300075.54</v>
          </cell>
          <cell r="H29">
            <v>3589446.6099999994</v>
          </cell>
          <cell r="I29">
            <v>49.68050248987516</v>
          </cell>
          <cell r="J29">
            <v>-3635614.3900000006</v>
          </cell>
          <cell r="K29">
            <v>74.2550241986698</v>
          </cell>
          <cell r="L29">
            <v>-3571141.460000001</v>
          </cell>
        </row>
        <row r="30">
          <cell r="B30">
            <v>34134100</v>
          </cell>
          <cell r="C30">
            <v>3740064</v>
          </cell>
          <cell r="D30">
            <v>1939698</v>
          </cell>
          <cell r="G30">
            <v>4132744.35</v>
          </cell>
          <cell r="H30">
            <v>1285384.96</v>
          </cell>
          <cell r="I30">
            <v>66.267272534178</v>
          </cell>
          <cell r="J30">
            <v>-654313.04</v>
          </cell>
          <cell r="K30">
            <v>110.49929493185144</v>
          </cell>
          <cell r="L30">
            <v>392680.3500000001</v>
          </cell>
        </row>
        <row r="31">
          <cell r="B31">
            <v>43759684</v>
          </cell>
          <cell r="C31">
            <v>6042264</v>
          </cell>
          <cell r="D31">
            <v>2753704</v>
          </cell>
          <cell r="G31">
            <v>4491541.39</v>
          </cell>
          <cell r="H31">
            <v>1493594.3699999996</v>
          </cell>
          <cell r="I31">
            <v>54.23946691438148</v>
          </cell>
          <cell r="J31">
            <v>-1260109.6300000004</v>
          </cell>
          <cell r="K31">
            <v>74.33540457682749</v>
          </cell>
          <cell r="L31">
            <v>-1550722.6100000003</v>
          </cell>
        </row>
        <row r="32">
          <cell r="B32">
            <v>15911706</v>
          </cell>
          <cell r="C32">
            <v>1777652</v>
          </cell>
          <cell r="D32">
            <v>965035</v>
          </cell>
          <cell r="G32">
            <v>1440536.46</v>
          </cell>
          <cell r="H32">
            <v>403466.1599999999</v>
          </cell>
          <cell r="I32">
            <v>41.808448398244614</v>
          </cell>
          <cell r="J32">
            <v>-561568.8400000001</v>
          </cell>
          <cell r="K32">
            <v>81.03590916557346</v>
          </cell>
          <cell r="L32">
            <v>-337115.54000000004</v>
          </cell>
        </row>
        <row r="33">
          <cell r="B33">
            <v>31965567</v>
          </cell>
          <cell r="C33">
            <v>3581919</v>
          </cell>
          <cell r="D33">
            <v>1944142</v>
          </cell>
          <cell r="G33">
            <v>3423925.75</v>
          </cell>
          <cell r="H33">
            <v>1008685.6200000001</v>
          </cell>
          <cell r="I33">
            <v>51.883330538612924</v>
          </cell>
          <cell r="J33">
            <v>-935456.3799999999</v>
          </cell>
          <cell r="K33">
            <v>95.58914509233738</v>
          </cell>
          <cell r="L33">
            <v>-157993.25</v>
          </cell>
        </row>
        <row r="34">
          <cell r="B34">
            <v>29919379</v>
          </cell>
          <cell r="C34">
            <v>3128980</v>
          </cell>
          <cell r="D34">
            <v>1687085</v>
          </cell>
          <cell r="G34">
            <v>2712327.24</v>
          </cell>
          <cell r="H34">
            <v>585658.1100000003</v>
          </cell>
          <cell r="I34">
            <v>34.71420290026882</v>
          </cell>
          <cell r="J34">
            <v>-1101426.8899999997</v>
          </cell>
          <cell r="K34">
            <v>86.6840708473688</v>
          </cell>
          <cell r="L34">
            <v>-416652.7599999998</v>
          </cell>
        </row>
        <row r="35">
          <cell r="B35">
            <v>65033586</v>
          </cell>
          <cell r="C35">
            <v>8489455</v>
          </cell>
          <cell r="D35">
            <v>4543810</v>
          </cell>
          <cell r="G35">
            <v>6988321.28</v>
          </cell>
          <cell r="H35">
            <v>1580526.71</v>
          </cell>
          <cell r="I35">
            <v>34.784172533622666</v>
          </cell>
          <cell r="J35">
            <v>-2963283.29</v>
          </cell>
          <cell r="K35">
            <v>82.31766679957666</v>
          </cell>
          <cell r="L35">
            <v>-1501133.7199999997</v>
          </cell>
        </row>
        <row r="36">
          <cell r="B36">
            <v>8020900</v>
          </cell>
          <cell r="C36">
            <v>959605</v>
          </cell>
          <cell r="D36">
            <v>503595</v>
          </cell>
          <cell r="G36">
            <v>743045.97</v>
          </cell>
          <cell r="H36">
            <v>174111.59999999998</v>
          </cell>
          <cell r="I36">
            <v>34.57373484645399</v>
          </cell>
          <cell r="J36">
            <v>-329483.4</v>
          </cell>
          <cell r="K36">
            <v>77.43248211503692</v>
          </cell>
          <cell r="L36">
            <v>-216559.03000000003</v>
          </cell>
        </row>
        <row r="37">
          <cell r="B37">
            <v>14978365</v>
          </cell>
          <cell r="C37">
            <v>2202769</v>
          </cell>
          <cell r="D37">
            <v>1281775</v>
          </cell>
          <cell r="G37">
            <v>1981519.88</v>
          </cell>
          <cell r="H37">
            <v>625404.1699999999</v>
          </cell>
          <cell r="I37">
            <v>48.79203994460806</v>
          </cell>
          <cell r="J37">
            <v>-656370.8300000001</v>
          </cell>
          <cell r="K37">
            <v>89.95586373332837</v>
          </cell>
          <cell r="L37">
            <v>-221249.1200000001</v>
          </cell>
        </row>
        <row r="38">
          <cell r="B38">
            <v>10174015</v>
          </cell>
          <cell r="C38">
            <v>1050587</v>
          </cell>
          <cell r="D38">
            <v>450378</v>
          </cell>
          <cell r="G38">
            <v>920735.11</v>
          </cell>
          <cell r="H38">
            <v>190902.16000000003</v>
          </cell>
          <cell r="I38">
            <v>42.38709706069125</v>
          </cell>
          <cell r="J38">
            <v>-259475.83999999997</v>
          </cell>
          <cell r="K38">
            <v>87.64006312661398</v>
          </cell>
          <cell r="L38">
            <v>-129851.89000000001</v>
          </cell>
        </row>
        <row r="39">
          <cell r="B39">
            <v>6196100</v>
          </cell>
          <cell r="C39">
            <v>656582</v>
          </cell>
          <cell r="D39">
            <v>328366</v>
          </cell>
          <cell r="G39">
            <v>879229.76</v>
          </cell>
          <cell r="H39">
            <v>94114.85999999999</v>
          </cell>
          <cell r="I39">
            <v>28.66157275722821</v>
          </cell>
          <cell r="J39">
            <v>-234251.14</v>
          </cell>
          <cell r="K39">
            <v>133.9101224218757</v>
          </cell>
          <cell r="L39">
            <v>222647.76</v>
          </cell>
        </row>
        <row r="40">
          <cell r="B40">
            <v>7833012</v>
          </cell>
          <cell r="C40">
            <v>650513</v>
          </cell>
          <cell r="D40">
            <v>263879</v>
          </cell>
          <cell r="G40">
            <v>525905.95</v>
          </cell>
          <cell r="H40">
            <v>137014.23999999993</v>
          </cell>
          <cell r="I40">
            <v>51.92313143524112</v>
          </cell>
          <cell r="J40">
            <v>-126864.76000000007</v>
          </cell>
          <cell r="K40">
            <v>80.84480248665284</v>
          </cell>
          <cell r="L40">
            <v>-124607.05000000005</v>
          </cell>
        </row>
        <row r="41">
          <cell r="B41">
            <v>9313070</v>
          </cell>
          <cell r="C41">
            <v>931116</v>
          </cell>
          <cell r="D41">
            <v>468558</v>
          </cell>
          <cell r="G41">
            <v>756951.06</v>
          </cell>
          <cell r="H41">
            <v>237897.38000000006</v>
          </cell>
          <cell r="I41">
            <v>50.77223737509552</v>
          </cell>
          <cell r="J41">
            <v>-230660.61999999994</v>
          </cell>
          <cell r="K41">
            <v>81.29503305710567</v>
          </cell>
          <cell r="L41">
            <v>-174164.93999999994</v>
          </cell>
        </row>
        <row r="42">
          <cell r="B42">
            <v>5298043190</v>
          </cell>
          <cell r="C42">
            <v>760440272</v>
          </cell>
          <cell r="D42">
            <v>417642659</v>
          </cell>
          <cell r="G42">
            <v>618271118.4300001</v>
          </cell>
          <cell r="H42">
            <v>232927191.87000006</v>
          </cell>
          <cell r="I42">
            <v>55.77188700687783</v>
          </cell>
          <cell r="J42">
            <v>-182878360.54</v>
          </cell>
          <cell r="K42">
            <v>81.30436290596667</v>
          </cell>
          <cell r="L42">
            <v>-142169153.56999993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2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6" sqref="B4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16.02.2016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16.02.2016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лютий</v>
      </c>
      <c r="E8" s="16" t="s">
        <v>10</v>
      </c>
      <c r="F8" s="21" t="str">
        <f>'[1]вспомогат'!H8</f>
        <v>за лютий</v>
      </c>
      <c r="G8" s="22" t="str">
        <f>'[1]вспомогат'!I8</f>
        <v>за лютий</v>
      </c>
      <c r="H8" s="23"/>
      <c r="I8" s="22" t="str">
        <f>'[1]вспомогат'!K8</f>
        <v>за 2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143264650</v>
      </c>
      <c r="D10" s="33">
        <f>'[1]вспомогат'!D10</f>
        <v>92201550</v>
      </c>
      <c r="E10" s="33">
        <f>'[1]вспомогат'!G10</f>
        <v>103482815.92</v>
      </c>
      <c r="F10" s="33">
        <f>'[1]вспомогат'!H10</f>
        <v>49702807.95</v>
      </c>
      <c r="G10" s="34">
        <f>'[1]вспомогат'!I10</f>
        <v>53.90669457292204</v>
      </c>
      <c r="H10" s="35">
        <f>'[1]вспомогат'!J10</f>
        <v>-42498742.05</v>
      </c>
      <c r="I10" s="36">
        <f>'[1]вспомогат'!K10</f>
        <v>72.23192596359256</v>
      </c>
      <c r="J10" s="37">
        <f>'[1]вспомогат'!L10</f>
        <v>-39781834.08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2377460000</v>
      </c>
      <c r="C12" s="33">
        <f>'[1]вспомогат'!C11</f>
        <v>363835000</v>
      </c>
      <c r="D12" s="38">
        <f>'[1]вспомогат'!D11</f>
        <v>190665000</v>
      </c>
      <c r="E12" s="33">
        <f>'[1]вспомогат'!G11</f>
        <v>302360944</v>
      </c>
      <c r="F12" s="38">
        <f>'[1]вспомогат'!H11</f>
        <v>112799100.35</v>
      </c>
      <c r="G12" s="39">
        <f>'[1]вспомогат'!I11</f>
        <v>59.16088445703196</v>
      </c>
      <c r="H12" s="35">
        <f>'[1]вспомогат'!J11</f>
        <v>-77865899.65</v>
      </c>
      <c r="I12" s="36">
        <f>'[1]вспомогат'!K11</f>
        <v>83.1038641142276</v>
      </c>
      <c r="J12" s="37">
        <f>'[1]вспомогат'!L11</f>
        <v>-61474056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25664280</v>
      </c>
      <c r="D13" s="38">
        <f>'[1]вспомогат'!D12</f>
        <v>13582747</v>
      </c>
      <c r="E13" s="33">
        <f>'[1]вспомогат'!G12</f>
        <v>24714462.18</v>
      </c>
      <c r="F13" s="38">
        <f>'[1]вспомогат'!H12</f>
        <v>9304133.37</v>
      </c>
      <c r="G13" s="39">
        <f>'[1]вспомогат'!I12</f>
        <v>68.49964421777126</v>
      </c>
      <c r="H13" s="35">
        <f>'[1]вспомогат'!J12</f>
        <v>-4278613.630000001</v>
      </c>
      <c r="I13" s="36">
        <f>'[1]вспомогат'!K12</f>
        <v>96.29906695219971</v>
      </c>
      <c r="J13" s="37">
        <f>'[1]вспомогат'!L12</f>
        <v>-949817.8200000003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59027180</v>
      </c>
      <c r="D14" s="38">
        <f>'[1]вспомогат'!D13</f>
        <v>34257990</v>
      </c>
      <c r="E14" s="33">
        <f>'[1]вспомогат'!G13</f>
        <v>38363026.85</v>
      </c>
      <c r="F14" s="38">
        <f>'[1]вспомогат'!H13</f>
        <v>13306319.3</v>
      </c>
      <c r="G14" s="39">
        <f>'[1]вспомогат'!I13</f>
        <v>38.84150617126107</v>
      </c>
      <c r="H14" s="35">
        <f>'[1]вспомогат'!J13</f>
        <v>-20951670.7</v>
      </c>
      <c r="I14" s="36">
        <f>'[1]вспомогат'!K13</f>
        <v>64.99213896039079</v>
      </c>
      <c r="J14" s="37">
        <f>'[1]вспомогат'!L13</f>
        <v>-20664153.15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39883000</v>
      </c>
      <c r="D15" s="38">
        <f>'[1]вспомогат'!D14</f>
        <v>20311000</v>
      </c>
      <c r="E15" s="33">
        <f>'[1]вспомогат'!G14</f>
        <v>31672952.7</v>
      </c>
      <c r="F15" s="38">
        <f>'[1]вспомогат'!H14</f>
        <v>10595586.879999999</v>
      </c>
      <c r="G15" s="39">
        <f>'[1]вспомогат'!I14</f>
        <v>52.166741568608145</v>
      </c>
      <c r="H15" s="35">
        <f>'[1]вспомогат'!J14</f>
        <v>-9715413.120000001</v>
      </c>
      <c r="I15" s="36">
        <f>'[1]вспомогат'!K14</f>
        <v>79.41466965875185</v>
      </c>
      <c r="J15" s="37">
        <f>'[1]вспомогат'!L14</f>
        <v>-8210047.300000001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5841750</v>
      </c>
      <c r="D16" s="38">
        <f>'[1]вспомогат'!D15</f>
        <v>3217750</v>
      </c>
      <c r="E16" s="33">
        <f>'[1]вспомогат'!G15</f>
        <v>4557870.14</v>
      </c>
      <c r="F16" s="38">
        <f>'[1]вспомогат'!H15</f>
        <v>1548175.3999999994</v>
      </c>
      <c r="G16" s="39">
        <f>'[1]вспомогат'!I15</f>
        <v>48.11360111879417</v>
      </c>
      <c r="H16" s="35">
        <f>'[1]вспомогат'!J15</f>
        <v>-1669574.6000000006</v>
      </c>
      <c r="I16" s="36">
        <f>'[1]вспомогат'!K15</f>
        <v>78.0223415928446</v>
      </c>
      <c r="J16" s="37">
        <f>'[1]вспомогат'!L15</f>
        <v>-1283879.8600000003</v>
      </c>
    </row>
    <row r="17" spans="1:10" ht="18" customHeight="1">
      <c r="A17" s="40" t="s">
        <v>19</v>
      </c>
      <c r="B17" s="41">
        <f>SUM(B12:B16)</f>
        <v>3251073986</v>
      </c>
      <c r="C17" s="41">
        <f>SUM(C12:C16)</f>
        <v>494251210</v>
      </c>
      <c r="D17" s="41">
        <f>SUM(D12:D16)</f>
        <v>262034487</v>
      </c>
      <c r="E17" s="41">
        <f>SUM(E12:E16)</f>
        <v>401669255.87</v>
      </c>
      <c r="F17" s="41">
        <f>SUM(F12:F16)</f>
        <v>147553315.3</v>
      </c>
      <c r="G17" s="42">
        <f>F17/D17*100</f>
        <v>56.31064711722469</v>
      </c>
      <c r="H17" s="41">
        <f>SUM(H12:H16)</f>
        <v>-114481171.7</v>
      </c>
      <c r="I17" s="43">
        <f>E17/C17*100</f>
        <v>81.26823925630855</v>
      </c>
      <c r="J17" s="41">
        <f>SUM(J12:J16)</f>
        <v>-92581954.13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4089692</v>
      </c>
      <c r="D18" s="45">
        <f>'[1]вспомогат'!D16</f>
        <v>1924241</v>
      </c>
      <c r="E18" s="44">
        <f>'[1]вспомогат'!G16</f>
        <v>3315321.75</v>
      </c>
      <c r="F18" s="45">
        <f>'[1]вспомогат'!H16</f>
        <v>1128562.7599999998</v>
      </c>
      <c r="G18" s="46">
        <f>'[1]вспомогат'!I16</f>
        <v>58.64976164628026</v>
      </c>
      <c r="H18" s="47">
        <f>'[1]вспомогат'!J16</f>
        <v>-795678.2400000002</v>
      </c>
      <c r="I18" s="48">
        <f>'[1]вспомогат'!K16</f>
        <v>81.06531616561834</v>
      </c>
      <c r="J18" s="49">
        <f>'[1]вспомогат'!L16</f>
        <v>-774370.25</v>
      </c>
    </row>
    <row r="19" spans="1:10" ht="12.75">
      <c r="A19" s="32" t="s">
        <v>21</v>
      </c>
      <c r="B19" s="33">
        <f>'[1]вспомогат'!B17</f>
        <v>130987670</v>
      </c>
      <c r="C19" s="33">
        <f>'[1]вспомогат'!C17</f>
        <v>17767864</v>
      </c>
      <c r="D19" s="38">
        <f>'[1]вспомогат'!D17</f>
        <v>9192555</v>
      </c>
      <c r="E19" s="33">
        <f>'[1]вспомогат'!G17</f>
        <v>17245385.28</v>
      </c>
      <c r="F19" s="38">
        <f>'[1]вспомогат'!H17</f>
        <v>5666723.770000001</v>
      </c>
      <c r="G19" s="39">
        <f>'[1]вспомогат'!I17</f>
        <v>61.64470889758073</v>
      </c>
      <c r="H19" s="35">
        <f>'[1]вспомогат'!J17</f>
        <v>-3525831.2299999986</v>
      </c>
      <c r="I19" s="36">
        <f>'[1]вспомогат'!K17</f>
        <v>97.05941738410425</v>
      </c>
      <c r="J19" s="37">
        <f>'[1]вспомогат'!L17</f>
        <v>-522478.7199999988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1787680</v>
      </c>
      <c r="D20" s="38">
        <f>'[1]вспомогат'!D18</f>
        <v>885440</v>
      </c>
      <c r="E20" s="33">
        <f>'[1]вспомогат'!G18</f>
        <v>1781529.31</v>
      </c>
      <c r="F20" s="38">
        <f>'[1]вспомогат'!H18</f>
        <v>229981.92000000016</v>
      </c>
      <c r="G20" s="39">
        <f>'[1]вспомогат'!I18</f>
        <v>25.973744127213607</v>
      </c>
      <c r="H20" s="35">
        <f>'[1]вспомогат'!J18</f>
        <v>-655458.0799999998</v>
      </c>
      <c r="I20" s="36">
        <f>'[1]вспомогат'!K18</f>
        <v>99.65594010113668</v>
      </c>
      <c r="J20" s="37">
        <f>'[1]вспомогат'!L18</f>
        <v>-6150.689999999944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990673</v>
      </c>
      <c r="D21" s="38">
        <f>'[1]вспомогат'!D19</f>
        <v>488954</v>
      </c>
      <c r="E21" s="33">
        <f>'[1]вспомогат'!G19</f>
        <v>1134110.37</v>
      </c>
      <c r="F21" s="38">
        <f>'[1]вспомогат'!H19</f>
        <v>401076.79000000015</v>
      </c>
      <c r="G21" s="39">
        <f>'[1]вспомогат'!I19</f>
        <v>82.02750974529305</v>
      </c>
      <c r="H21" s="35">
        <f>'[1]вспомогат'!J19</f>
        <v>-87877.20999999985</v>
      </c>
      <c r="I21" s="36">
        <f>'[1]вспомогат'!K19</f>
        <v>114.47878058653058</v>
      </c>
      <c r="J21" s="37">
        <f>'[1]вспомогат'!L19</f>
        <v>143437.3700000001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7554173</v>
      </c>
      <c r="D22" s="38">
        <f>'[1]вспомогат'!D20</f>
        <v>3780096</v>
      </c>
      <c r="E22" s="33">
        <f>'[1]вспомогат'!G20</f>
        <v>8325708.9</v>
      </c>
      <c r="F22" s="38">
        <f>'[1]вспомогат'!H20</f>
        <v>3078817.2600000007</v>
      </c>
      <c r="G22" s="39">
        <f>'[1]вспомогат'!I20</f>
        <v>81.44812353971965</v>
      </c>
      <c r="H22" s="35">
        <f>'[1]вспомогат'!J20</f>
        <v>-701278.7399999993</v>
      </c>
      <c r="I22" s="36">
        <f>'[1]вспомогат'!K20</f>
        <v>110.2133734559693</v>
      </c>
      <c r="J22" s="37">
        <f>'[1]вспомогат'!L20</f>
        <v>771535.9000000004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6819270</v>
      </c>
      <c r="D23" s="38">
        <f>'[1]вспомогат'!D21</f>
        <v>3587720</v>
      </c>
      <c r="E23" s="33">
        <f>'[1]вспомогат'!G21</f>
        <v>5811001.63</v>
      </c>
      <c r="F23" s="38">
        <f>'[1]вспомогат'!H21</f>
        <v>2220311.62</v>
      </c>
      <c r="G23" s="39">
        <f>'[1]вспомогат'!I21</f>
        <v>61.88642424715418</v>
      </c>
      <c r="H23" s="35">
        <f>'[1]вспомогат'!J21</f>
        <v>-1367408.38</v>
      </c>
      <c r="I23" s="36">
        <f>'[1]вспомогат'!K21</f>
        <v>85.2144236846466</v>
      </c>
      <c r="J23" s="37">
        <f>'[1]вспомогат'!L21</f>
        <v>-1008268.3700000001</v>
      </c>
    </row>
    <row r="24" spans="1:10" ht="12.75">
      <c r="A24" s="32" t="s">
        <v>26</v>
      </c>
      <c r="B24" s="33">
        <f>'[1]вспомогат'!B22</f>
        <v>66304683</v>
      </c>
      <c r="C24" s="33">
        <f>'[1]вспомогат'!C22</f>
        <v>9279227</v>
      </c>
      <c r="D24" s="38">
        <f>'[1]вспомогат'!D22</f>
        <v>5425505</v>
      </c>
      <c r="E24" s="33">
        <f>'[1]вспомогат'!G22</f>
        <v>9370099.4</v>
      </c>
      <c r="F24" s="38">
        <f>'[1]вспомогат'!H22</f>
        <v>3364829.630000001</v>
      </c>
      <c r="G24" s="39">
        <f>'[1]вспомогат'!I22</f>
        <v>62.0187361360832</v>
      </c>
      <c r="H24" s="35">
        <f>'[1]вспомогат'!J22</f>
        <v>-2060675.3699999992</v>
      </c>
      <c r="I24" s="36">
        <f>'[1]вспомогат'!K22</f>
        <v>100.97931002226804</v>
      </c>
      <c r="J24" s="37">
        <f>'[1]вспомогат'!L22</f>
        <v>90872.40000000037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4234100</v>
      </c>
      <c r="D25" s="38">
        <f>'[1]вспомогат'!D23</f>
        <v>2074700</v>
      </c>
      <c r="E25" s="33">
        <f>'[1]вспомогат'!G23</f>
        <v>4167352.75</v>
      </c>
      <c r="F25" s="38">
        <f>'[1]вспомогат'!H23</f>
        <v>1284422.15</v>
      </c>
      <c r="G25" s="39">
        <f>'[1]вспомогат'!I23</f>
        <v>61.90881332240805</v>
      </c>
      <c r="H25" s="35">
        <f>'[1]вспомогат'!J23</f>
        <v>-790277.8500000001</v>
      </c>
      <c r="I25" s="36">
        <f>'[1]вспомогат'!K23</f>
        <v>98.42357880068964</v>
      </c>
      <c r="J25" s="37">
        <f>'[1]вспомогат'!L23</f>
        <v>-66747.25</v>
      </c>
    </row>
    <row r="26" spans="1:10" ht="12.75">
      <c r="A26" s="32" t="s">
        <v>28</v>
      </c>
      <c r="B26" s="33">
        <f>'[1]вспомогат'!B24</f>
        <v>20393808</v>
      </c>
      <c r="C26" s="33">
        <f>'[1]вспомогат'!C24</f>
        <v>2372788</v>
      </c>
      <c r="D26" s="38">
        <f>'[1]вспомогат'!D24</f>
        <v>1075228</v>
      </c>
      <c r="E26" s="33">
        <f>'[1]вспомогат'!G24</f>
        <v>2324707.42</v>
      </c>
      <c r="F26" s="38">
        <f>'[1]вспомогат'!H24</f>
        <v>675298.5</v>
      </c>
      <c r="G26" s="39">
        <f>'[1]вспомогат'!I24</f>
        <v>62.80514458328839</v>
      </c>
      <c r="H26" s="35">
        <f>'[1]вспомогат'!J24</f>
        <v>-399929.5</v>
      </c>
      <c r="I26" s="36">
        <f>'[1]вспомогат'!K24</f>
        <v>97.97366726399493</v>
      </c>
      <c r="J26" s="37">
        <f>'[1]вспомогат'!L24</f>
        <v>-48080.580000000075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8263350</v>
      </c>
      <c r="D27" s="38">
        <f>'[1]вспомогат'!D25</f>
        <v>3768280</v>
      </c>
      <c r="E27" s="33">
        <f>'[1]вспомогат'!G25</f>
        <v>8166385.6</v>
      </c>
      <c r="F27" s="38">
        <f>'[1]вспомогат'!H25</f>
        <v>1834559.8099999996</v>
      </c>
      <c r="G27" s="39">
        <f>'[1]вспомогат'!I25</f>
        <v>48.68427531924378</v>
      </c>
      <c r="H27" s="35">
        <f>'[1]вспомогат'!J25</f>
        <v>-1933720.1900000004</v>
      </c>
      <c r="I27" s="36">
        <f>'[1]вспомогат'!K25</f>
        <v>98.82657275802185</v>
      </c>
      <c r="J27" s="37">
        <f>'[1]вспомогат'!L25</f>
        <v>-96964.40000000037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3899798</v>
      </c>
      <c r="D28" s="38">
        <f>'[1]вспомогат'!D26</f>
        <v>2069743</v>
      </c>
      <c r="E28" s="33">
        <f>'[1]вспомогат'!G26</f>
        <v>3917782.41</v>
      </c>
      <c r="F28" s="38">
        <f>'[1]вспомогат'!H26</f>
        <v>1378620.73</v>
      </c>
      <c r="G28" s="39">
        <f>'[1]вспомогат'!I26</f>
        <v>66.60830499245559</v>
      </c>
      <c r="H28" s="35">
        <f>'[1]вспомогат'!J26</f>
        <v>-691122.27</v>
      </c>
      <c r="I28" s="36">
        <f>'[1]вспомогат'!K26</f>
        <v>100.46116260380667</v>
      </c>
      <c r="J28" s="37">
        <f>'[1]вспомогат'!L26</f>
        <v>17984.41000000015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2412291</v>
      </c>
      <c r="D29" s="38">
        <f>'[1]вспомогат'!D27</f>
        <v>1161587</v>
      </c>
      <c r="E29" s="33">
        <f>'[1]вспомогат'!G27</f>
        <v>2607657.01</v>
      </c>
      <c r="F29" s="38">
        <f>'[1]вспомогат'!H27</f>
        <v>820888.3299999998</v>
      </c>
      <c r="G29" s="39">
        <f>'[1]вспомогат'!I27</f>
        <v>70.66955208692933</v>
      </c>
      <c r="H29" s="35">
        <f>'[1]вспомогат'!J27</f>
        <v>-340698.67000000016</v>
      </c>
      <c r="I29" s="36">
        <f>'[1]вспомогат'!K27</f>
        <v>108.0987745674133</v>
      </c>
      <c r="J29" s="37">
        <f>'[1]вспомогат'!L27</f>
        <v>195366.00999999978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6370783</v>
      </c>
      <c r="D30" s="38">
        <f>'[1]вспомогат'!D28</f>
        <v>3617487</v>
      </c>
      <c r="E30" s="33">
        <f>'[1]вспомогат'!G28</f>
        <v>5655145.07</v>
      </c>
      <c r="F30" s="38">
        <f>'[1]вспомогат'!H28</f>
        <v>2180768.4000000004</v>
      </c>
      <c r="G30" s="39">
        <f>'[1]вспомогат'!I28</f>
        <v>60.28407012934671</v>
      </c>
      <c r="H30" s="35">
        <f>'[1]вспомогат'!J28</f>
        <v>-1436718.5999999996</v>
      </c>
      <c r="I30" s="36">
        <f>'[1]вспомогат'!K28</f>
        <v>88.7668763792457</v>
      </c>
      <c r="J30" s="37">
        <f>'[1]вспомогат'!L28</f>
        <v>-715637.9299999997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13871217</v>
      </c>
      <c r="D31" s="38">
        <f>'[1]вспомогат'!D29</f>
        <v>7225061</v>
      </c>
      <c r="E31" s="33">
        <f>'[1]вспомогат'!G29</f>
        <v>10300075.54</v>
      </c>
      <c r="F31" s="38">
        <f>'[1]вспомогат'!H29</f>
        <v>3589446.6099999994</v>
      </c>
      <c r="G31" s="39">
        <f>'[1]вспомогат'!I29</f>
        <v>49.68050248987516</v>
      </c>
      <c r="H31" s="35">
        <f>'[1]вспомогат'!J29</f>
        <v>-3635614.3900000006</v>
      </c>
      <c r="I31" s="36">
        <f>'[1]вспомогат'!K29</f>
        <v>74.2550241986698</v>
      </c>
      <c r="J31" s="37">
        <f>'[1]вспомогат'!L29</f>
        <v>-3571141.460000001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3740064</v>
      </c>
      <c r="D32" s="38">
        <f>'[1]вспомогат'!D30</f>
        <v>1939698</v>
      </c>
      <c r="E32" s="33">
        <f>'[1]вспомогат'!G30</f>
        <v>4132744.35</v>
      </c>
      <c r="F32" s="38">
        <f>'[1]вспомогат'!H30</f>
        <v>1285384.96</v>
      </c>
      <c r="G32" s="39">
        <f>'[1]вспомогат'!I30</f>
        <v>66.267272534178</v>
      </c>
      <c r="H32" s="35">
        <f>'[1]вспомогат'!J30</f>
        <v>-654313.04</v>
      </c>
      <c r="I32" s="36">
        <f>'[1]вспомогат'!K30</f>
        <v>110.49929493185144</v>
      </c>
      <c r="J32" s="37">
        <f>'[1]вспомогат'!L30</f>
        <v>392680.3500000001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6042264</v>
      </c>
      <c r="D33" s="38">
        <f>'[1]вспомогат'!D31</f>
        <v>2753704</v>
      </c>
      <c r="E33" s="33">
        <f>'[1]вспомогат'!G31</f>
        <v>4491541.39</v>
      </c>
      <c r="F33" s="38">
        <f>'[1]вспомогат'!H31</f>
        <v>1493594.3699999996</v>
      </c>
      <c r="G33" s="39">
        <f>'[1]вспомогат'!I31</f>
        <v>54.23946691438148</v>
      </c>
      <c r="H33" s="35">
        <f>'[1]вспомогат'!J31</f>
        <v>-1260109.6300000004</v>
      </c>
      <c r="I33" s="36">
        <f>'[1]вспомогат'!K31</f>
        <v>74.33540457682749</v>
      </c>
      <c r="J33" s="37">
        <f>'[1]вспомогат'!L31</f>
        <v>-1550722.6100000003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1777652</v>
      </c>
      <c r="D34" s="38">
        <f>'[1]вспомогат'!D32</f>
        <v>965035</v>
      </c>
      <c r="E34" s="33">
        <f>'[1]вспомогат'!G32</f>
        <v>1440536.46</v>
      </c>
      <c r="F34" s="38">
        <f>'[1]вспомогат'!H32</f>
        <v>403466.1599999999</v>
      </c>
      <c r="G34" s="39">
        <f>'[1]вспомогат'!I32</f>
        <v>41.808448398244614</v>
      </c>
      <c r="H34" s="35">
        <f>'[1]вспомогат'!J32</f>
        <v>-561568.8400000001</v>
      </c>
      <c r="I34" s="36">
        <f>'[1]вспомогат'!K32</f>
        <v>81.03590916557346</v>
      </c>
      <c r="J34" s="37">
        <f>'[1]вспомогат'!L32</f>
        <v>-337115.54000000004</v>
      </c>
    </row>
    <row r="35" spans="1:10" ht="12.75">
      <c r="A35" s="32" t="s">
        <v>37</v>
      </c>
      <c r="B35" s="33">
        <f>'[1]вспомогат'!B33</f>
        <v>31965567</v>
      </c>
      <c r="C35" s="33">
        <f>'[1]вспомогат'!C33</f>
        <v>3581919</v>
      </c>
      <c r="D35" s="38">
        <f>'[1]вспомогат'!D33</f>
        <v>1944142</v>
      </c>
      <c r="E35" s="33">
        <f>'[1]вспомогат'!G33</f>
        <v>3423925.75</v>
      </c>
      <c r="F35" s="38">
        <f>'[1]вспомогат'!H33</f>
        <v>1008685.6200000001</v>
      </c>
      <c r="G35" s="39">
        <f>'[1]вспомогат'!I33</f>
        <v>51.883330538612924</v>
      </c>
      <c r="H35" s="35">
        <f>'[1]вспомогат'!J33</f>
        <v>-935456.3799999999</v>
      </c>
      <c r="I35" s="36">
        <f>'[1]вспомогат'!K33</f>
        <v>95.58914509233738</v>
      </c>
      <c r="J35" s="37">
        <f>'[1]вспомогат'!L33</f>
        <v>-157993.25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3128980</v>
      </c>
      <c r="D36" s="38">
        <f>'[1]вспомогат'!D34</f>
        <v>1687085</v>
      </c>
      <c r="E36" s="33">
        <f>'[1]вспомогат'!G34</f>
        <v>2712327.24</v>
      </c>
      <c r="F36" s="38">
        <f>'[1]вспомогат'!H34</f>
        <v>585658.1100000003</v>
      </c>
      <c r="G36" s="39">
        <f>'[1]вспомогат'!I34</f>
        <v>34.71420290026882</v>
      </c>
      <c r="H36" s="35">
        <f>'[1]вспомогат'!J34</f>
        <v>-1101426.8899999997</v>
      </c>
      <c r="I36" s="36">
        <f>'[1]вспомогат'!K34</f>
        <v>86.6840708473688</v>
      </c>
      <c r="J36" s="37">
        <f>'[1]вспомогат'!L34</f>
        <v>-416652.7599999998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8489455</v>
      </c>
      <c r="D37" s="38">
        <f>'[1]вспомогат'!D35</f>
        <v>4543810</v>
      </c>
      <c r="E37" s="33">
        <f>'[1]вспомогат'!G35</f>
        <v>6988321.28</v>
      </c>
      <c r="F37" s="38">
        <f>'[1]вспомогат'!H35</f>
        <v>1580526.71</v>
      </c>
      <c r="G37" s="39">
        <f>'[1]вспомогат'!I35</f>
        <v>34.784172533622666</v>
      </c>
      <c r="H37" s="35">
        <f>'[1]вспомогат'!J35</f>
        <v>-2963283.29</v>
      </c>
      <c r="I37" s="36">
        <f>'[1]вспомогат'!K35</f>
        <v>82.31766679957666</v>
      </c>
      <c r="J37" s="37">
        <f>'[1]вспомогат'!L35</f>
        <v>-1501133.7199999997</v>
      </c>
    </row>
    <row r="38" spans="1:10" ht="18.75" customHeight="1">
      <c r="A38" s="50" t="s">
        <v>40</v>
      </c>
      <c r="B38" s="41">
        <f>SUM(B18:B37)</f>
        <v>910024867</v>
      </c>
      <c r="C38" s="41">
        <f>SUM(C18:C37)</f>
        <v>116473240</v>
      </c>
      <c r="D38" s="41">
        <f>SUM(D18:D37)</f>
        <v>60110071</v>
      </c>
      <c r="E38" s="41">
        <f>SUM(E18:E37)</f>
        <v>107311658.90999998</v>
      </c>
      <c r="F38" s="41">
        <f>SUM(F18:F37)</f>
        <v>34211624.21</v>
      </c>
      <c r="G38" s="42">
        <f>F38/D38*100</f>
        <v>56.91496223652772</v>
      </c>
      <c r="H38" s="41">
        <f>SUM(H18:H37)</f>
        <v>-25898446.78999999</v>
      </c>
      <c r="I38" s="43">
        <f>E38/C38*100</f>
        <v>92.13417512039673</v>
      </c>
      <c r="J38" s="41">
        <f>SUM(J18:J37)</f>
        <v>-9161581.09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959605</v>
      </c>
      <c r="D39" s="38">
        <f>'[1]вспомогат'!D36</f>
        <v>503595</v>
      </c>
      <c r="E39" s="33">
        <f>'[1]вспомогат'!G36</f>
        <v>743045.97</v>
      </c>
      <c r="F39" s="38">
        <f>'[1]вспомогат'!H36</f>
        <v>174111.59999999998</v>
      </c>
      <c r="G39" s="39">
        <f>'[1]вспомогат'!I36</f>
        <v>34.57373484645399</v>
      </c>
      <c r="H39" s="35">
        <f>'[1]вспомогат'!J36</f>
        <v>-329483.4</v>
      </c>
      <c r="I39" s="36">
        <f>'[1]вспомогат'!K36</f>
        <v>77.43248211503692</v>
      </c>
      <c r="J39" s="37">
        <f>'[1]вспомогат'!L36</f>
        <v>-216559.03000000003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2202769</v>
      </c>
      <c r="D40" s="38">
        <f>'[1]вспомогат'!D37</f>
        <v>1281775</v>
      </c>
      <c r="E40" s="33">
        <f>'[1]вспомогат'!G37</f>
        <v>1981519.88</v>
      </c>
      <c r="F40" s="38">
        <f>'[1]вспомогат'!H37</f>
        <v>625404.1699999999</v>
      </c>
      <c r="G40" s="39">
        <f>'[1]вспомогат'!I37</f>
        <v>48.79203994460806</v>
      </c>
      <c r="H40" s="35">
        <f>'[1]вспомогат'!J37</f>
        <v>-656370.8300000001</v>
      </c>
      <c r="I40" s="36">
        <f>'[1]вспомогат'!K37</f>
        <v>89.95586373332837</v>
      </c>
      <c r="J40" s="37">
        <f>'[1]вспомогат'!L37</f>
        <v>-221249.1200000001</v>
      </c>
    </row>
    <row r="41" spans="1:10" ht="12.75" customHeight="1">
      <c r="A41" s="51" t="s">
        <v>43</v>
      </c>
      <c r="B41" s="33">
        <f>'[1]вспомогат'!B38</f>
        <v>10174015</v>
      </c>
      <c r="C41" s="33">
        <f>'[1]вспомогат'!C38</f>
        <v>1050587</v>
      </c>
      <c r="D41" s="38">
        <f>'[1]вспомогат'!D38</f>
        <v>450378</v>
      </c>
      <c r="E41" s="33">
        <f>'[1]вспомогат'!G38</f>
        <v>920735.11</v>
      </c>
      <c r="F41" s="38">
        <f>'[1]вспомогат'!H38</f>
        <v>190902.16000000003</v>
      </c>
      <c r="G41" s="39">
        <f>'[1]вспомогат'!I38</f>
        <v>42.38709706069125</v>
      </c>
      <c r="H41" s="35">
        <f>'[1]вспомогат'!J38</f>
        <v>-259475.83999999997</v>
      </c>
      <c r="I41" s="36">
        <f>'[1]вспомогат'!K38</f>
        <v>87.64006312661398</v>
      </c>
      <c r="J41" s="37">
        <f>'[1]вспомогат'!L38</f>
        <v>-129851.89000000001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656582</v>
      </c>
      <c r="D42" s="38">
        <f>'[1]вспомогат'!D39</f>
        <v>328366</v>
      </c>
      <c r="E42" s="33">
        <f>'[1]вспомогат'!G39</f>
        <v>879229.76</v>
      </c>
      <c r="F42" s="38">
        <f>'[1]вспомогат'!H39</f>
        <v>94114.85999999999</v>
      </c>
      <c r="G42" s="39">
        <f>'[1]вспомогат'!I39</f>
        <v>28.66157275722821</v>
      </c>
      <c r="H42" s="35">
        <f>'[1]вспомогат'!J39</f>
        <v>-234251.14</v>
      </c>
      <c r="I42" s="36">
        <f>'[1]вспомогат'!K39</f>
        <v>133.9101224218757</v>
      </c>
      <c r="J42" s="37">
        <f>'[1]вспомогат'!L39</f>
        <v>222647.76</v>
      </c>
    </row>
    <row r="43" spans="1:10" ht="12" customHeight="1">
      <c r="A43" s="51" t="s">
        <v>45</v>
      </c>
      <c r="B43" s="33">
        <f>'[1]вспомогат'!B40</f>
        <v>7833012</v>
      </c>
      <c r="C43" s="33">
        <f>'[1]вспомогат'!C40</f>
        <v>650513</v>
      </c>
      <c r="D43" s="38">
        <f>'[1]вспомогат'!D40</f>
        <v>263879</v>
      </c>
      <c r="E43" s="33">
        <f>'[1]вспомогат'!G40</f>
        <v>525905.95</v>
      </c>
      <c r="F43" s="38">
        <f>'[1]вспомогат'!H40</f>
        <v>137014.23999999993</v>
      </c>
      <c r="G43" s="39">
        <f>'[1]вспомогат'!I40</f>
        <v>51.92313143524112</v>
      </c>
      <c r="H43" s="35">
        <f>'[1]вспомогат'!J40</f>
        <v>-126864.76000000007</v>
      </c>
      <c r="I43" s="36">
        <f>'[1]вспомогат'!K40</f>
        <v>80.84480248665284</v>
      </c>
      <c r="J43" s="37">
        <f>'[1]вспомогат'!L40</f>
        <v>-124607.05000000005</v>
      </c>
    </row>
    <row r="44" spans="1:10" ht="14.25" customHeight="1">
      <c r="A44" s="51" t="s">
        <v>46</v>
      </c>
      <c r="B44" s="33">
        <f>'[1]вспомогат'!B41</f>
        <v>9313070</v>
      </c>
      <c r="C44" s="33">
        <f>'[1]вспомогат'!C41</f>
        <v>931116</v>
      </c>
      <c r="D44" s="38">
        <f>'[1]вспомогат'!D41</f>
        <v>468558</v>
      </c>
      <c r="E44" s="33">
        <f>'[1]вспомогат'!G41</f>
        <v>756951.06</v>
      </c>
      <c r="F44" s="38">
        <f>'[1]вспомогат'!H41</f>
        <v>237897.38000000006</v>
      </c>
      <c r="G44" s="39">
        <f>'[1]вспомогат'!I41</f>
        <v>50.77223737509552</v>
      </c>
      <c r="H44" s="35">
        <f>'[1]вспомогат'!J41</f>
        <v>-230660.61999999994</v>
      </c>
      <c r="I44" s="36">
        <f>'[1]вспомогат'!K41</f>
        <v>81.29503305710567</v>
      </c>
      <c r="J44" s="37">
        <f>'[1]вспомогат'!L41</f>
        <v>-174164.93999999994</v>
      </c>
    </row>
    <row r="45" spans="1:10" ht="15" customHeight="1">
      <c r="A45" s="50" t="s">
        <v>47</v>
      </c>
      <c r="B45" s="41">
        <f>SUM(B39:B44)</f>
        <v>56515462</v>
      </c>
      <c r="C45" s="41">
        <f>SUM(C39:C44)</f>
        <v>6451172</v>
      </c>
      <c r="D45" s="41">
        <f>SUM(D39:D44)</f>
        <v>3296551</v>
      </c>
      <c r="E45" s="41">
        <f>SUM(E39:E44)</f>
        <v>5807387.73</v>
      </c>
      <c r="F45" s="41">
        <f>SUM(F39:F44)</f>
        <v>1459444.4100000001</v>
      </c>
      <c r="G45" s="42">
        <f>F45/D45*100</f>
        <v>44.271858982312125</v>
      </c>
      <c r="H45" s="41">
        <f>SUM(H39:H44)</f>
        <v>-1837106.5899999999</v>
      </c>
      <c r="I45" s="43">
        <f>E45/C45*100</f>
        <v>90.02066182702927</v>
      </c>
      <c r="J45" s="41">
        <f>SUM(J39:J44)</f>
        <v>-643784.2700000001</v>
      </c>
    </row>
    <row r="46" spans="1:10" ht="15.75" customHeight="1">
      <c r="A46" s="52" t="s">
        <v>48</v>
      </c>
      <c r="B46" s="53">
        <f>'[1]вспомогат'!B42</f>
        <v>5298043190</v>
      </c>
      <c r="C46" s="53">
        <f>'[1]вспомогат'!C42</f>
        <v>760440272</v>
      </c>
      <c r="D46" s="53">
        <f>'[1]вспомогат'!D42</f>
        <v>417642659</v>
      </c>
      <c r="E46" s="53">
        <f>'[1]вспомогат'!G42</f>
        <v>618271118.4300001</v>
      </c>
      <c r="F46" s="53">
        <f>'[1]вспомогат'!H42</f>
        <v>232927191.87000006</v>
      </c>
      <c r="G46" s="54">
        <f>'[1]вспомогат'!I42</f>
        <v>55.77188700687783</v>
      </c>
      <c r="H46" s="53">
        <f>'[1]вспомогат'!J42</f>
        <v>-182878360.54</v>
      </c>
      <c r="I46" s="54">
        <f>'[1]вспомогат'!K42</f>
        <v>81.30436290596667</v>
      </c>
      <c r="J46" s="53">
        <f>'[1]вспомогат'!L42</f>
        <v>-142169153.56999993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16.02.2016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2016-02-17T06:04:32Z</dcterms:created>
  <dcterms:modified xsi:type="dcterms:W3CDTF">2016-02-17T06:05:07Z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