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<sst xmlns="http://schemas.openxmlformats.org/spreadsheetml/2006/main" count="44" uniqueCount="42">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</sst>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18.12.2015</v>
          </cell>
        </row>
        <row r="6">
          <cell r="F6" t="str">
            <v>Фактично надійшло на 18.12.2015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1009511569.68</v>
          </cell>
          <cell r="G10">
            <v>38778609.91999996</v>
          </cell>
          <cell r="H10">
            <v>69.88045998055955</v>
          </cell>
          <cell r="I10">
            <v>-16714170.080000043</v>
          </cell>
          <cell r="J10">
            <v>113.88391875819887</v>
          </cell>
          <cell r="K10">
            <v>123072482.67999995</v>
          </cell>
        </row>
        <row r="11">
          <cell r="B11">
            <v>1999062500</v>
          </cell>
          <cell r="C11">
            <v>153184800</v>
          </cell>
          <cell r="F11">
            <v>2095453937.66</v>
          </cell>
          <cell r="G11">
            <v>92378843.74000001</v>
          </cell>
          <cell r="H11">
            <v>60.30548966999337</v>
          </cell>
          <cell r="I11">
            <v>-60805956.25999999</v>
          </cell>
          <cell r="J11">
            <v>104.82183211680476</v>
          </cell>
          <cell r="K11">
            <v>96391437.66000009</v>
          </cell>
        </row>
        <row r="12">
          <cell r="B12">
            <v>161738040</v>
          </cell>
          <cell r="C12">
            <v>12350770</v>
          </cell>
          <cell r="F12">
            <v>184151385.22</v>
          </cell>
          <cell r="G12">
            <v>7395783.039999992</v>
          </cell>
          <cell r="H12">
            <v>59.88114943440767</v>
          </cell>
          <cell r="I12">
            <v>-4954986.960000008</v>
          </cell>
          <cell r="J12">
            <v>113.85780687091298</v>
          </cell>
          <cell r="K12">
            <v>22413345.22</v>
          </cell>
        </row>
        <row r="13">
          <cell r="B13">
            <v>295870125</v>
          </cell>
          <cell r="C13">
            <v>21357390</v>
          </cell>
          <cell r="F13">
            <v>294843925.58</v>
          </cell>
          <cell r="G13">
            <v>15637716.72999996</v>
          </cell>
          <cell r="H13">
            <v>73.21923104836293</v>
          </cell>
          <cell r="I13">
            <v>-5719673.2700000405</v>
          </cell>
          <cell r="J13">
            <v>99.65315882433212</v>
          </cell>
          <cell r="K13">
            <v>-1026199.4200000167</v>
          </cell>
        </row>
        <row r="14">
          <cell r="B14">
            <v>220380600</v>
          </cell>
          <cell r="C14">
            <v>17211600</v>
          </cell>
          <cell r="F14">
            <v>220657725.94</v>
          </cell>
          <cell r="G14">
            <v>9010793.689999998</v>
          </cell>
          <cell r="H14">
            <v>52.35302755118639</v>
          </cell>
          <cell r="I14">
            <v>-8200806.310000002</v>
          </cell>
          <cell r="J14">
            <v>100.12574879095529</v>
          </cell>
          <cell r="K14">
            <v>277125.9399999976</v>
          </cell>
        </row>
        <row r="15">
          <cell r="B15">
            <v>31545000</v>
          </cell>
          <cell r="C15">
            <v>2896674</v>
          </cell>
          <cell r="F15">
            <v>31756518.07</v>
          </cell>
          <cell r="G15">
            <v>1388491.0599999987</v>
          </cell>
          <cell r="H15">
            <v>47.9339773823357</v>
          </cell>
          <cell r="I15">
            <v>-1508182.9400000013</v>
          </cell>
          <cell r="J15">
            <v>100.67052803930892</v>
          </cell>
          <cell r="K15">
            <v>211518.0700000003</v>
          </cell>
        </row>
        <row r="16">
          <cell r="B16">
            <v>33104889</v>
          </cell>
          <cell r="C16">
            <v>2383085</v>
          </cell>
          <cell r="F16">
            <v>38832266</v>
          </cell>
          <cell r="G16">
            <v>1549744.3599999994</v>
          </cell>
          <cell r="H16">
            <v>65.03101484000778</v>
          </cell>
          <cell r="I16">
            <v>-833340.6400000006</v>
          </cell>
          <cell r="J16">
            <v>117.3006983953337</v>
          </cell>
          <cell r="K16">
            <v>5727377</v>
          </cell>
        </row>
        <row r="17">
          <cell r="B17">
            <v>109427706</v>
          </cell>
          <cell r="C17">
            <v>7487366</v>
          </cell>
          <cell r="F17">
            <v>130235972.44</v>
          </cell>
          <cell r="G17">
            <v>6371602.310000002</v>
          </cell>
          <cell r="H17">
            <v>85.09804796506545</v>
          </cell>
          <cell r="I17">
            <v>-1115763.6899999976</v>
          </cell>
          <cell r="J17">
            <v>119.01553747274936</v>
          </cell>
          <cell r="K17">
            <v>20808266.439999998</v>
          </cell>
        </row>
        <row r="18">
          <cell r="B18">
            <v>10737689</v>
          </cell>
          <cell r="C18">
            <v>1089225</v>
          </cell>
          <cell r="F18">
            <v>12791967.24</v>
          </cell>
          <cell r="G18">
            <v>588011.4600000009</v>
          </cell>
          <cell r="H18">
            <v>53.98438890036502</v>
          </cell>
          <cell r="I18">
            <v>-501213.5399999991</v>
          </cell>
          <cell r="J18">
            <v>119.13147456589587</v>
          </cell>
          <cell r="K18">
            <v>2054278.2400000002</v>
          </cell>
        </row>
        <row r="19">
          <cell r="B19">
            <v>24376111</v>
          </cell>
          <cell r="C19">
            <v>1676510</v>
          </cell>
          <cell r="F19">
            <v>28258385.41</v>
          </cell>
          <cell r="G19">
            <v>1479792.6600000001</v>
          </cell>
          <cell r="H19">
            <v>88.26625907390951</v>
          </cell>
          <cell r="I19">
            <v>-196717.33999999985</v>
          </cell>
          <cell r="J19">
            <v>115.92655370661875</v>
          </cell>
          <cell r="K19">
            <v>3882274.41</v>
          </cell>
        </row>
        <row r="20">
          <cell r="B20">
            <v>54217164</v>
          </cell>
          <cell r="C20">
            <v>3919345</v>
          </cell>
          <cell r="F20">
            <v>63378640.03</v>
          </cell>
          <cell r="G20">
            <v>4202478.579999998</v>
          </cell>
          <cell r="H20">
            <v>107.22400248000619</v>
          </cell>
          <cell r="I20">
            <v>283133.5799999982</v>
          </cell>
          <cell r="J20">
            <v>116.89774114706553</v>
          </cell>
          <cell r="K20">
            <v>9161476.030000001</v>
          </cell>
        </row>
        <row r="21">
          <cell r="B21">
            <v>42732780</v>
          </cell>
          <cell r="C21">
            <v>2773320</v>
          </cell>
          <cell r="F21">
            <v>51059457.33</v>
          </cell>
          <cell r="G21">
            <v>2442209.1799999997</v>
          </cell>
          <cell r="H21">
            <v>88.06085053293525</v>
          </cell>
          <cell r="I21">
            <v>-331110.8200000003</v>
          </cell>
          <cell r="J21">
            <v>119.48545666815966</v>
          </cell>
          <cell r="K21">
            <v>8326677.329999998</v>
          </cell>
        </row>
        <row r="22">
          <cell r="B22">
            <v>54386554</v>
          </cell>
          <cell r="C22">
            <v>3358603</v>
          </cell>
          <cell r="F22">
            <v>66156666.54</v>
          </cell>
          <cell r="G22">
            <v>2161327.6799999997</v>
          </cell>
          <cell r="H22">
            <v>64.35198444115008</v>
          </cell>
          <cell r="I22">
            <v>-1197275.3200000003</v>
          </cell>
          <cell r="J22">
            <v>121.64158541833703</v>
          </cell>
          <cell r="K22">
            <v>11770112.54</v>
          </cell>
        </row>
        <row r="23">
          <cell r="B23">
            <v>27860967</v>
          </cell>
          <cell r="C23">
            <v>2293692</v>
          </cell>
          <cell r="F23">
            <v>33840956.26</v>
          </cell>
          <cell r="G23">
            <v>1492882.3399999961</v>
          </cell>
          <cell r="H23">
            <v>65.08643444717059</v>
          </cell>
          <cell r="I23">
            <v>-800809.6600000039</v>
          </cell>
          <cell r="J23">
            <v>121.46368164464643</v>
          </cell>
          <cell r="K23">
            <v>5979989.259999998</v>
          </cell>
        </row>
        <row r="24">
          <cell r="B24">
            <v>27913004</v>
          </cell>
          <cell r="C24">
            <v>2337224</v>
          </cell>
          <cell r="F24">
            <v>39439024.17</v>
          </cell>
          <cell r="G24">
            <v>2256824.3500000015</v>
          </cell>
          <cell r="H24">
            <v>96.56003660753105</v>
          </cell>
          <cell r="I24">
            <v>-80399.64999999851</v>
          </cell>
          <cell r="J24">
            <v>141.29265402605898</v>
          </cell>
          <cell r="K24">
            <v>11526020.170000002</v>
          </cell>
        </row>
        <row r="25">
          <cell r="B25">
            <v>45284679</v>
          </cell>
          <cell r="C25">
            <v>1703338</v>
          </cell>
          <cell r="F25">
            <v>59482046.98</v>
          </cell>
          <cell r="G25">
            <v>3003672.139999993</v>
          </cell>
          <cell r="H25">
            <v>176.3403470127475</v>
          </cell>
          <cell r="I25">
            <v>1300334.1399999931</v>
          </cell>
          <cell r="J25">
            <v>131.35137157536215</v>
          </cell>
          <cell r="K25">
            <v>14197367.979999997</v>
          </cell>
        </row>
        <row r="26">
          <cell r="B26">
            <v>28805004</v>
          </cell>
          <cell r="C26">
            <v>1538574</v>
          </cell>
          <cell r="F26">
            <v>34599534.74</v>
          </cell>
          <cell r="G26">
            <v>1662568.0000000037</v>
          </cell>
          <cell r="H26">
            <v>108.0590208855735</v>
          </cell>
          <cell r="I26">
            <v>123994.00000000373</v>
          </cell>
          <cell r="J26">
            <v>120.11640317772564</v>
          </cell>
          <cell r="K26">
            <v>5794530.740000002</v>
          </cell>
        </row>
        <row r="27">
          <cell r="B27">
            <v>23846437</v>
          </cell>
          <cell r="C27">
            <v>741782</v>
          </cell>
          <cell r="F27">
            <v>28886808.42</v>
          </cell>
          <cell r="G27">
            <v>1312000.990000002</v>
          </cell>
          <cell r="H27">
            <v>176.8715053748948</v>
          </cell>
          <cell r="I27">
            <v>570218.9900000021</v>
          </cell>
          <cell r="J27">
            <v>121.1367904563688</v>
          </cell>
          <cell r="K27">
            <v>5040371.420000002</v>
          </cell>
        </row>
        <row r="28">
          <cell r="B28">
            <v>45670985</v>
          </cell>
          <cell r="C28">
            <v>3156091</v>
          </cell>
          <cell r="F28">
            <v>50718970.18</v>
          </cell>
          <cell r="G28">
            <v>2962110.049999997</v>
          </cell>
          <cell r="H28">
            <v>93.8537592864083</v>
          </cell>
          <cell r="I28">
            <v>-193980.95000000298</v>
          </cell>
          <cell r="J28">
            <v>111.05293695767674</v>
          </cell>
          <cell r="K28">
            <v>5047985.18</v>
          </cell>
        </row>
        <row r="29">
          <cell r="B29">
            <v>76776121</v>
          </cell>
          <cell r="C29">
            <v>5386483</v>
          </cell>
          <cell r="F29">
            <v>82761326.08</v>
          </cell>
          <cell r="G29">
            <v>3369919.200000003</v>
          </cell>
          <cell r="H29">
            <v>62.562514353057516</v>
          </cell>
          <cell r="I29">
            <v>-2016563.799999997</v>
          </cell>
          <cell r="J29">
            <v>107.79565964266415</v>
          </cell>
          <cell r="K29">
            <v>5985205.079999998</v>
          </cell>
        </row>
        <row r="30">
          <cell r="B30">
            <v>31985806</v>
          </cell>
          <cell r="C30">
            <v>2798977</v>
          </cell>
          <cell r="F30">
            <v>36732758.35</v>
          </cell>
          <cell r="G30">
            <v>2067002.0300000012</v>
          </cell>
          <cell r="H30">
            <v>73.8484821418683</v>
          </cell>
          <cell r="I30">
            <v>-731974.9699999988</v>
          </cell>
          <cell r="J30">
            <v>114.84080892005662</v>
          </cell>
          <cell r="K30">
            <v>4746952.3500000015</v>
          </cell>
        </row>
        <row r="31">
          <cell r="B31">
            <v>35975852</v>
          </cell>
          <cell r="C31">
            <v>2350689</v>
          </cell>
          <cell r="F31">
            <v>41246316.23</v>
          </cell>
          <cell r="G31">
            <v>2055640.4299999997</v>
          </cell>
          <cell r="H31">
            <v>87.44842171805797</v>
          </cell>
          <cell r="I31">
            <v>-295048.5700000003</v>
          </cell>
          <cell r="J31">
            <v>114.65000531467606</v>
          </cell>
          <cell r="K31">
            <v>5270464.229999997</v>
          </cell>
        </row>
        <row r="32">
          <cell r="B32">
            <v>14686788</v>
          </cell>
          <cell r="C32">
            <v>957925</v>
          </cell>
          <cell r="F32">
            <v>15554291.84</v>
          </cell>
          <cell r="G32">
            <v>617383.1400000006</v>
          </cell>
          <cell r="H32">
            <v>64.45004984732631</v>
          </cell>
          <cell r="I32">
            <v>-340541.8599999994</v>
          </cell>
          <cell r="J32">
            <v>105.90669545989225</v>
          </cell>
          <cell r="K32">
            <v>867503.8399999999</v>
          </cell>
        </row>
        <row r="33">
          <cell r="B33">
            <v>26693525</v>
          </cell>
          <cell r="C33">
            <v>1827128</v>
          </cell>
          <cell r="F33">
            <v>31561463.48</v>
          </cell>
          <cell r="G33">
            <v>1466097.5700000003</v>
          </cell>
          <cell r="H33">
            <v>80.24055074411865</v>
          </cell>
          <cell r="I33">
            <v>-361030.4299999997</v>
          </cell>
          <cell r="J33">
            <v>118.23640182403786</v>
          </cell>
          <cell r="K33">
            <v>4867938.48</v>
          </cell>
        </row>
        <row r="34">
          <cell r="B34">
            <v>23351173</v>
          </cell>
          <cell r="C34">
            <v>1338631</v>
          </cell>
          <cell r="F34">
            <v>29295442.17</v>
          </cell>
          <cell r="G34">
            <v>1384928.200000003</v>
          </cell>
          <cell r="H34">
            <v>103.45854832287635</v>
          </cell>
          <cell r="I34">
            <v>46297.20000000298</v>
          </cell>
          <cell r="J34">
            <v>125.45597675114651</v>
          </cell>
          <cell r="K34">
            <v>5944269.170000002</v>
          </cell>
        </row>
        <row r="35">
          <cell r="B35">
            <v>55471850</v>
          </cell>
          <cell r="C35">
            <v>6270820</v>
          </cell>
          <cell r="F35">
            <v>62898219.81</v>
          </cell>
          <cell r="G35">
            <v>2261235.900000006</v>
          </cell>
          <cell r="H35">
            <v>36.05965248563993</v>
          </cell>
          <cell r="I35">
            <v>-4009584.099999994</v>
          </cell>
          <cell r="J35">
            <v>113.38763681038219</v>
          </cell>
          <cell r="K35">
            <v>7426369.810000002</v>
          </cell>
        </row>
        <row r="36">
          <cell r="B36">
            <v>4388340436</v>
          </cell>
          <cell r="C36">
            <v>317882822</v>
          </cell>
          <cell r="F36">
            <v>4774105575.849999</v>
          </cell>
          <cell r="G36">
            <v>209297668.7499999</v>
          </cell>
          <cell r="H36">
            <v>65.84113838966734</v>
          </cell>
          <cell r="I36">
            <v>-108585153.25000007</v>
          </cell>
          <cell r="J36">
            <v>108.79068398352491</v>
          </cell>
          <cell r="K36">
            <v>385765139.8500001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18.12.2015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18.12.2015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1009511569.68</v>
      </c>
      <c r="E10" s="32">
        <f>'[1]вспомогат'!G10</f>
        <v>38778609.91999996</v>
      </c>
      <c r="F10" s="33">
        <f>'[1]вспомогат'!H10</f>
        <v>69.88045998055955</v>
      </c>
      <c r="G10" s="34">
        <f>'[1]вспомогат'!I10</f>
        <v>-16714170.080000043</v>
      </c>
      <c r="H10" s="35">
        <f>'[1]вспомогат'!J10</f>
        <v>113.88391875819887</v>
      </c>
      <c r="I10" s="36">
        <f>'[1]вспомогат'!K10</f>
        <v>123072482.67999995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2095453937.66</v>
      </c>
      <c r="E12" s="37">
        <f>'[1]вспомогат'!G11</f>
        <v>92378843.74000001</v>
      </c>
      <c r="F12" s="38">
        <f>'[1]вспомогат'!H11</f>
        <v>60.30548966999337</v>
      </c>
      <c r="G12" s="34">
        <f>'[1]вспомогат'!I11</f>
        <v>-60805956.25999999</v>
      </c>
      <c r="H12" s="35">
        <f>'[1]вспомогат'!J11</f>
        <v>104.82183211680476</v>
      </c>
      <c r="I12" s="36">
        <f>'[1]вспомогат'!K11</f>
        <v>96391437.66000009</v>
      </c>
    </row>
    <row r="13" spans="1:9" ht="12.75">
      <c r="A13" s="31" t="s">
        <v>15</v>
      </c>
      <c r="B13" s="32">
        <f>'[1]вспомогат'!B12</f>
        <v>161738040</v>
      </c>
      <c r="C13" s="37">
        <f>'[1]вспомогат'!C12</f>
        <v>12350770</v>
      </c>
      <c r="D13" s="32">
        <f>'[1]вспомогат'!F12</f>
        <v>184151385.22</v>
      </c>
      <c r="E13" s="37">
        <f>'[1]вспомогат'!G12</f>
        <v>7395783.039999992</v>
      </c>
      <c r="F13" s="38">
        <f>'[1]вспомогат'!H12</f>
        <v>59.88114943440767</v>
      </c>
      <c r="G13" s="34">
        <f>'[1]вспомогат'!I12</f>
        <v>-4954986.960000008</v>
      </c>
      <c r="H13" s="35">
        <f>'[1]вспомогат'!J12</f>
        <v>113.85780687091298</v>
      </c>
      <c r="I13" s="36">
        <f>'[1]вспомогат'!K12</f>
        <v>22413345.22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294843925.58</v>
      </c>
      <c r="E14" s="37">
        <f>'[1]вспомогат'!G13</f>
        <v>15637716.72999996</v>
      </c>
      <c r="F14" s="38">
        <f>'[1]вспомогат'!H13</f>
        <v>73.21923104836293</v>
      </c>
      <c r="G14" s="34">
        <f>'[1]вспомогат'!I13</f>
        <v>-5719673.2700000405</v>
      </c>
      <c r="H14" s="35">
        <f>'[1]вспомогат'!J13</f>
        <v>99.65315882433212</v>
      </c>
      <c r="I14" s="36">
        <f>'[1]вспомогат'!K13</f>
        <v>-1026199.4200000167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220657725.94</v>
      </c>
      <c r="E15" s="37">
        <f>'[1]вспомогат'!G14</f>
        <v>9010793.689999998</v>
      </c>
      <c r="F15" s="38">
        <f>'[1]вспомогат'!H14</f>
        <v>52.35302755118639</v>
      </c>
      <c r="G15" s="34">
        <f>'[1]вспомогат'!I14</f>
        <v>-8200806.310000002</v>
      </c>
      <c r="H15" s="35">
        <f>'[1]вспомогат'!J14</f>
        <v>100.12574879095529</v>
      </c>
      <c r="I15" s="36">
        <f>'[1]вспомогат'!K14</f>
        <v>277125.9399999976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31756518.07</v>
      </c>
      <c r="E16" s="37">
        <f>'[1]вспомогат'!G15</f>
        <v>1388491.0599999987</v>
      </c>
      <c r="F16" s="38">
        <f>'[1]вспомогат'!H15</f>
        <v>47.9339773823357</v>
      </c>
      <c r="G16" s="34">
        <f>'[1]вспомогат'!I15</f>
        <v>-1508182.9400000013</v>
      </c>
      <c r="H16" s="35">
        <f>'[1]вспомогат'!J15</f>
        <v>100.67052803930892</v>
      </c>
      <c r="I16" s="36">
        <f>'[1]вспомогат'!K15</f>
        <v>211518.0700000003</v>
      </c>
    </row>
    <row r="17" spans="1:9" ht="20.25" customHeight="1">
      <c r="A17" s="39" t="s">
        <v>19</v>
      </c>
      <c r="B17" s="40">
        <f>SUM(B12:B16)</f>
        <v>2708596265</v>
      </c>
      <c r="C17" s="40">
        <f>SUM(C12:C16)</f>
        <v>207001234</v>
      </c>
      <c r="D17" s="40">
        <f>SUM(D12:D16)</f>
        <v>2826863492.4700003</v>
      </c>
      <c r="E17" s="40">
        <f>SUM(E12:E16)</f>
        <v>125811628.25999996</v>
      </c>
      <c r="F17" s="41">
        <f>E17/C17*100</f>
        <v>60.77820205651526</v>
      </c>
      <c r="G17" s="40">
        <f>SUM(G12:G16)</f>
        <v>-81189605.74000004</v>
      </c>
      <c r="H17" s="42">
        <f>D17/B17*100</f>
        <v>104.36636603979072</v>
      </c>
      <c r="I17" s="40">
        <f>SUM(I12:I16)</f>
        <v>118267227.47000006</v>
      </c>
    </row>
    <row r="18" spans="1:9" ht="20.25" customHeight="1">
      <c r="A18" s="31" t="s">
        <v>20</v>
      </c>
      <c r="B18" s="43">
        <f>'[1]вспомогат'!B16</f>
        <v>33104889</v>
      </c>
      <c r="C18" s="44">
        <f>'[1]вспомогат'!C16</f>
        <v>2383085</v>
      </c>
      <c r="D18" s="43">
        <f>'[1]вспомогат'!F16</f>
        <v>38832266</v>
      </c>
      <c r="E18" s="44">
        <f>'[1]вспомогат'!G16</f>
        <v>1549744.3599999994</v>
      </c>
      <c r="F18" s="45">
        <f>'[1]вспомогат'!H16</f>
        <v>65.03101484000778</v>
      </c>
      <c r="G18" s="46">
        <f>'[1]вспомогат'!I16</f>
        <v>-833340.6400000006</v>
      </c>
      <c r="H18" s="47">
        <f>'[1]вспомогат'!J16</f>
        <v>117.3006983953337</v>
      </c>
      <c r="I18" s="48">
        <f>'[1]вспомогат'!K16</f>
        <v>5727377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130235972.44</v>
      </c>
      <c r="E19" s="37">
        <f>'[1]вспомогат'!G17</f>
        <v>6371602.310000002</v>
      </c>
      <c r="F19" s="38">
        <f>'[1]вспомогат'!H17</f>
        <v>85.09804796506545</v>
      </c>
      <c r="G19" s="34">
        <f>'[1]вспомогат'!I17</f>
        <v>-1115763.6899999976</v>
      </c>
      <c r="H19" s="35">
        <f>'[1]вспомогат'!J17</f>
        <v>119.01553747274936</v>
      </c>
      <c r="I19" s="36">
        <f>'[1]вспомогат'!K17</f>
        <v>20808266.439999998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12791967.24</v>
      </c>
      <c r="E20" s="37">
        <f>'[1]вспомогат'!G18</f>
        <v>588011.4600000009</v>
      </c>
      <c r="F20" s="38">
        <f>'[1]вспомогат'!H18</f>
        <v>53.98438890036502</v>
      </c>
      <c r="G20" s="34">
        <f>'[1]вспомогат'!I18</f>
        <v>-501213.5399999991</v>
      </c>
      <c r="H20" s="35">
        <f>'[1]вспомогат'!J18</f>
        <v>119.13147456589587</v>
      </c>
      <c r="I20" s="36">
        <f>'[1]вспомогат'!K18</f>
        <v>2054278.2400000002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28258385.41</v>
      </c>
      <c r="E21" s="37">
        <f>'[1]вспомогат'!G19</f>
        <v>1479792.6600000001</v>
      </c>
      <c r="F21" s="38">
        <f>'[1]вспомогат'!H19</f>
        <v>88.26625907390951</v>
      </c>
      <c r="G21" s="34">
        <f>'[1]вспомогат'!I19</f>
        <v>-196717.33999999985</v>
      </c>
      <c r="H21" s="35">
        <f>'[1]вспомогат'!J19</f>
        <v>115.92655370661875</v>
      </c>
      <c r="I21" s="36">
        <f>'[1]вспомогат'!K19</f>
        <v>3882274.41</v>
      </c>
    </row>
    <row r="22" spans="1:9" ht="12.75">
      <c r="A22" s="31" t="s">
        <v>24</v>
      </c>
      <c r="B22" s="32">
        <f>'[1]вспомогат'!B20</f>
        <v>54217164</v>
      </c>
      <c r="C22" s="37">
        <f>'[1]вспомогат'!C20</f>
        <v>3919345</v>
      </c>
      <c r="D22" s="32">
        <f>'[1]вспомогат'!F20</f>
        <v>63378640.03</v>
      </c>
      <c r="E22" s="37">
        <f>'[1]вспомогат'!G20</f>
        <v>4202478.579999998</v>
      </c>
      <c r="F22" s="38">
        <f>'[1]вспомогат'!H20</f>
        <v>107.22400248000619</v>
      </c>
      <c r="G22" s="34">
        <f>'[1]вспомогат'!I20</f>
        <v>283133.5799999982</v>
      </c>
      <c r="H22" s="35">
        <f>'[1]вспомогат'!J20</f>
        <v>116.89774114706553</v>
      </c>
      <c r="I22" s="36">
        <f>'[1]вспомогат'!K20</f>
        <v>9161476.030000001</v>
      </c>
    </row>
    <row r="23" spans="1:9" ht="12.75">
      <c r="A23" s="31" t="s">
        <v>25</v>
      </c>
      <c r="B23" s="32">
        <f>'[1]вспомогат'!B21</f>
        <v>42732780</v>
      </c>
      <c r="C23" s="37">
        <f>'[1]вспомогат'!C21</f>
        <v>2773320</v>
      </c>
      <c r="D23" s="32">
        <f>'[1]вспомогат'!F21</f>
        <v>51059457.33</v>
      </c>
      <c r="E23" s="37">
        <f>'[1]вспомогат'!G21</f>
        <v>2442209.1799999997</v>
      </c>
      <c r="F23" s="38">
        <f>'[1]вспомогат'!H21</f>
        <v>88.06085053293525</v>
      </c>
      <c r="G23" s="34">
        <f>'[1]вспомогат'!I21</f>
        <v>-331110.8200000003</v>
      </c>
      <c r="H23" s="35">
        <f>'[1]вспомогат'!J21</f>
        <v>119.48545666815966</v>
      </c>
      <c r="I23" s="36">
        <f>'[1]вспомогат'!K21</f>
        <v>8326677.329999998</v>
      </c>
    </row>
    <row r="24" spans="1:9" ht="12.75">
      <c r="A24" s="31" t="s">
        <v>26</v>
      </c>
      <c r="B24" s="32">
        <f>'[1]вспомогат'!B22</f>
        <v>54386554</v>
      </c>
      <c r="C24" s="37">
        <f>'[1]вспомогат'!C22</f>
        <v>3358603</v>
      </c>
      <c r="D24" s="32">
        <f>'[1]вспомогат'!F22</f>
        <v>66156666.54</v>
      </c>
      <c r="E24" s="37">
        <f>'[1]вспомогат'!G22</f>
        <v>2161327.6799999997</v>
      </c>
      <c r="F24" s="38">
        <f>'[1]вспомогат'!H22</f>
        <v>64.35198444115008</v>
      </c>
      <c r="G24" s="34">
        <f>'[1]вспомогат'!I22</f>
        <v>-1197275.3200000003</v>
      </c>
      <c r="H24" s="35">
        <f>'[1]вспомогат'!J22</f>
        <v>121.64158541833703</v>
      </c>
      <c r="I24" s="36">
        <f>'[1]вспомогат'!K22</f>
        <v>11770112.54</v>
      </c>
    </row>
    <row r="25" spans="1:9" ht="12.75">
      <c r="A25" s="31" t="s">
        <v>27</v>
      </c>
      <c r="B25" s="32">
        <f>'[1]вспомогат'!B23</f>
        <v>27860967</v>
      </c>
      <c r="C25" s="37">
        <f>'[1]вспомогат'!C23</f>
        <v>2293692</v>
      </c>
      <c r="D25" s="32">
        <f>'[1]вспомогат'!F23</f>
        <v>33840956.26</v>
      </c>
      <c r="E25" s="37">
        <f>'[1]вспомогат'!G23</f>
        <v>1492882.3399999961</v>
      </c>
      <c r="F25" s="38">
        <f>'[1]вспомогат'!H23</f>
        <v>65.08643444717059</v>
      </c>
      <c r="G25" s="34">
        <f>'[1]вспомогат'!I23</f>
        <v>-800809.6600000039</v>
      </c>
      <c r="H25" s="35">
        <f>'[1]вспомогат'!J23</f>
        <v>121.46368164464643</v>
      </c>
      <c r="I25" s="36">
        <f>'[1]вспомогат'!K23</f>
        <v>5979989.259999998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39439024.17</v>
      </c>
      <c r="E26" s="37">
        <f>'[1]вспомогат'!G24</f>
        <v>2256824.3500000015</v>
      </c>
      <c r="F26" s="38">
        <f>'[1]вспомогат'!H24</f>
        <v>96.56003660753105</v>
      </c>
      <c r="G26" s="34">
        <f>'[1]вспомогат'!I24</f>
        <v>-80399.64999999851</v>
      </c>
      <c r="H26" s="35">
        <f>'[1]вспомогат'!J24</f>
        <v>141.29265402605898</v>
      </c>
      <c r="I26" s="36">
        <f>'[1]вспомогат'!K24</f>
        <v>11526020.170000002</v>
      </c>
    </row>
    <row r="27" spans="1:9" ht="12.75">
      <c r="A27" s="31" t="s">
        <v>29</v>
      </c>
      <c r="B27" s="32">
        <f>'[1]вспомогат'!B25</f>
        <v>45284679</v>
      </c>
      <c r="C27" s="37">
        <f>'[1]вспомогат'!C25</f>
        <v>1703338</v>
      </c>
      <c r="D27" s="32">
        <f>'[1]вспомогат'!F25</f>
        <v>59482046.98</v>
      </c>
      <c r="E27" s="37">
        <f>'[1]вспомогат'!G25</f>
        <v>3003672.139999993</v>
      </c>
      <c r="F27" s="38">
        <f>'[1]вспомогат'!H25</f>
        <v>176.3403470127475</v>
      </c>
      <c r="G27" s="34">
        <f>'[1]вспомогат'!I25</f>
        <v>1300334.1399999931</v>
      </c>
      <c r="H27" s="35">
        <f>'[1]вспомогат'!J25</f>
        <v>131.35137157536215</v>
      </c>
      <c r="I27" s="36">
        <f>'[1]вспомогат'!K25</f>
        <v>14197367.979999997</v>
      </c>
    </row>
    <row r="28" spans="1:9" ht="12.75">
      <c r="A28" s="31" t="s">
        <v>30</v>
      </c>
      <c r="B28" s="32">
        <f>'[1]вспомогат'!B26</f>
        <v>28805004</v>
      </c>
      <c r="C28" s="37">
        <f>'[1]вспомогат'!C26</f>
        <v>1538574</v>
      </c>
      <c r="D28" s="32">
        <f>'[1]вспомогат'!F26</f>
        <v>34599534.74</v>
      </c>
      <c r="E28" s="37">
        <f>'[1]вспомогат'!G26</f>
        <v>1662568.0000000037</v>
      </c>
      <c r="F28" s="38">
        <f>'[1]вспомогат'!H26</f>
        <v>108.0590208855735</v>
      </c>
      <c r="G28" s="34">
        <f>'[1]вспомогат'!I26</f>
        <v>123994.00000000373</v>
      </c>
      <c r="H28" s="35">
        <f>'[1]вспомогат'!J26</f>
        <v>120.11640317772564</v>
      </c>
      <c r="I28" s="36">
        <f>'[1]вспомогат'!K26</f>
        <v>5794530.740000002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28886808.42</v>
      </c>
      <c r="E29" s="37">
        <f>'[1]вспомогат'!G27</f>
        <v>1312000.990000002</v>
      </c>
      <c r="F29" s="38">
        <f>'[1]вспомогат'!H27</f>
        <v>176.8715053748948</v>
      </c>
      <c r="G29" s="34">
        <f>'[1]вспомогат'!I27</f>
        <v>570218.9900000021</v>
      </c>
      <c r="H29" s="35">
        <f>'[1]вспомогат'!J27</f>
        <v>121.1367904563688</v>
      </c>
      <c r="I29" s="36">
        <f>'[1]вспомогат'!K27</f>
        <v>5040371.420000002</v>
      </c>
    </row>
    <row r="30" spans="1:9" ht="12.75">
      <c r="A30" s="31" t="s">
        <v>32</v>
      </c>
      <c r="B30" s="32">
        <f>'[1]вспомогат'!B28</f>
        <v>45670985</v>
      </c>
      <c r="C30" s="37">
        <f>'[1]вспомогат'!C28</f>
        <v>3156091</v>
      </c>
      <c r="D30" s="32">
        <f>'[1]вспомогат'!F28</f>
        <v>50718970.18</v>
      </c>
      <c r="E30" s="37">
        <f>'[1]вспомогат'!G28</f>
        <v>2962110.049999997</v>
      </c>
      <c r="F30" s="38">
        <f>'[1]вспомогат'!H28</f>
        <v>93.8537592864083</v>
      </c>
      <c r="G30" s="34">
        <f>'[1]вспомогат'!I28</f>
        <v>-193980.95000000298</v>
      </c>
      <c r="H30" s="35">
        <f>'[1]вспомогат'!J28</f>
        <v>111.05293695767674</v>
      </c>
      <c r="I30" s="36">
        <f>'[1]вспомогат'!K28</f>
        <v>5047985.18</v>
      </c>
    </row>
    <row r="31" spans="1:9" ht="12.75">
      <c r="A31" s="31" t="s">
        <v>33</v>
      </c>
      <c r="B31" s="32">
        <f>'[1]вспомогат'!B29</f>
        <v>76776121</v>
      </c>
      <c r="C31" s="37">
        <f>'[1]вспомогат'!C29</f>
        <v>5386483</v>
      </c>
      <c r="D31" s="32">
        <f>'[1]вспомогат'!F29</f>
        <v>82761326.08</v>
      </c>
      <c r="E31" s="37">
        <f>'[1]вспомогат'!G29</f>
        <v>3369919.200000003</v>
      </c>
      <c r="F31" s="38">
        <f>'[1]вспомогат'!H29</f>
        <v>62.562514353057516</v>
      </c>
      <c r="G31" s="34">
        <f>'[1]вспомогат'!I29</f>
        <v>-2016563.799999997</v>
      </c>
      <c r="H31" s="35">
        <f>'[1]вспомогат'!J29</f>
        <v>107.79565964266415</v>
      </c>
      <c r="I31" s="36">
        <f>'[1]вспомогат'!K29</f>
        <v>5985205.079999998</v>
      </c>
    </row>
    <row r="32" spans="1:9" ht="12.75">
      <c r="A32" s="31" t="s">
        <v>34</v>
      </c>
      <c r="B32" s="32">
        <f>'[1]вспомогат'!B30</f>
        <v>31985806</v>
      </c>
      <c r="C32" s="37">
        <f>'[1]вспомогат'!C30</f>
        <v>2798977</v>
      </c>
      <c r="D32" s="32">
        <f>'[1]вспомогат'!F30</f>
        <v>36732758.35</v>
      </c>
      <c r="E32" s="37">
        <f>'[1]вспомогат'!G30</f>
        <v>2067002.0300000012</v>
      </c>
      <c r="F32" s="38">
        <f>'[1]вспомогат'!H30</f>
        <v>73.8484821418683</v>
      </c>
      <c r="G32" s="34">
        <f>'[1]вспомогат'!I30</f>
        <v>-731974.9699999988</v>
      </c>
      <c r="H32" s="35">
        <f>'[1]вспомогат'!J30</f>
        <v>114.84080892005662</v>
      </c>
      <c r="I32" s="36">
        <f>'[1]вспомогат'!K30</f>
        <v>4746952.3500000015</v>
      </c>
    </row>
    <row r="33" spans="1:9" ht="12.75">
      <c r="A33" s="31" t="s">
        <v>35</v>
      </c>
      <c r="B33" s="32">
        <f>'[1]вспомогат'!B31</f>
        <v>35975852</v>
      </c>
      <c r="C33" s="37">
        <f>'[1]вспомогат'!C31</f>
        <v>2350689</v>
      </c>
      <c r="D33" s="32">
        <f>'[1]вспомогат'!F31</f>
        <v>41246316.23</v>
      </c>
      <c r="E33" s="37">
        <f>'[1]вспомогат'!G31</f>
        <v>2055640.4299999997</v>
      </c>
      <c r="F33" s="38">
        <f>'[1]вспомогат'!H31</f>
        <v>87.44842171805797</v>
      </c>
      <c r="G33" s="34">
        <f>'[1]вспомогат'!I31</f>
        <v>-295048.5700000003</v>
      </c>
      <c r="H33" s="35">
        <f>'[1]вспомогат'!J31</f>
        <v>114.65000531467606</v>
      </c>
      <c r="I33" s="36">
        <f>'[1]вспомогат'!K31</f>
        <v>5270464.229999997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15554291.84</v>
      </c>
      <c r="E34" s="37">
        <f>'[1]вспомогат'!G32</f>
        <v>617383.1400000006</v>
      </c>
      <c r="F34" s="38">
        <f>'[1]вспомогат'!H32</f>
        <v>64.45004984732631</v>
      </c>
      <c r="G34" s="34">
        <f>'[1]вспомогат'!I32</f>
        <v>-340541.8599999994</v>
      </c>
      <c r="H34" s="35">
        <f>'[1]вспомогат'!J32</f>
        <v>105.90669545989225</v>
      </c>
      <c r="I34" s="36">
        <f>'[1]вспомогат'!K32</f>
        <v>867503.8399999999</v>
      </c>
    </row>
    <row r="35" spans="1:9" ht="12.75">
      <c r="A35" s="31" t="s">
        <v>37</v>
      </c>
      <c r="B35" s="32">
        <f>'[1]вспомогат'!B33</f>
        <v>26693525</v>
      </c>
      <c r="C35" s="37">
        <f>'[1]вспомогат'!C33</f>
        <v>1827128</v>
      </c>
      <c r="D35" s="32">
        <f>'[1]вспомогат'!F33</f>
        <v>31561463.48</v>
      </c>
      <c r="E35" s="37">
        <f>'[1]вспомогат'!G33</f>
        <v>1466097.5700000003</v>
      </c>
      <c r="F35" s="38">
        <f>'[1]вспомогат'!H33</f>
        <v>80.24055074411865</v>
      </c>
      <c r="G35" s="34">
        <f>'[1]вспомогат'!I33</f>
        <v>-361030.4299999997</v>
      </c>
      <c r="H35" s="35">
        <f>'[1]вспомогат'!J33</f>
        <v>118.23640182403786</v>
      </c>
      <c r="I35" s="36">
        <f>'[1]вспомогат'!K33</f>
        <v>4867938.48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29295442.17</v>
      </c>
      <c r="E36" s="37">
        <f>'[1]вспомогат'!G34</f>
        <v>1384928.200000003</v>
      </c>
      <c r="F36" s="38">
        <f>'[1]вспомогат'!H34</f>
        <v>103.45854832287635</v>
      </c>
      <c r="G36" s="34">
        <f>'[1]вспомогат'!I34</f>
        <v>46297.20000000298</v>
      </c>
      <c r="H36" s="35">
        <f>'[1]вспомогат'!J34</f>
        <v>125.45597675114651</v>
      </c>
      <c r="I36" s="36">
        <f>'[1]вспомогат'!K34</f>
        <v>5944269.170000002</v>
      </c>
    </row>
    <row r="37" spans="1:9" ht="12.75">
      <c r="A37" s="31" t="s">
        <v>39</v>
      </c>
      <c r="B37" s="32">
        <f>'[1]вспомогат'!B35</f>
        <v>55471850</v>
      </c>
      <c r="C37" s="37">
        <f>'[1]вспомогат'!C35</f>
        <v>6270820</v>
      </c>
      <c r="D37" s="32">
        <f>'[1]вспомогат'!F35</f>
        <v>62898219.81</v>
      </c>
      <c r="E37" s="37">
        <f>'[1]вспомогат'!G35</f>
        <v>2261235.900000006</v>
      </c>
      <c r="F37" s="38">
        <f>'[1]вспомогат'!H35</f>
        <v>36.05965248563993</v>
      </c>
      <c r="G37" s="34">
        <f>'[1]вспомогат'!I35</f>
        <v>-4009584.099999994</v>
      </c>
      <c r="H37" s="35">
        <f>'[1]вспомогат'!J35</f>
        <v>113.38763681038219</v>
      </c>
      <c r="I37" s="36">
        <f>'[1]вспомогат'!K35</f>
        <v>7426369.810000002</v>
      </c>
    </row>
    <row r="38" spans="1:9" ht="18.75" customHeight="1">
      <c r="A38" s="49" t="s">
        <v>40</v>
      </c>
      <c r="B38" s="40">
        <f>SUM(B18:B37)</f>
        <v>793305084</v>
      </c>
      <c r="C38" s="40">
        <f>SUM(C18:C37)</f>
        <v>55388808</v>
      </c>
      <c r="D38" s="40">
        <f>SUM(D18:D37)</f>
        <v>937730513.7</v>
      </c>
      <c r="E38" s="40">
        <f>SUM(E18:E37)</f>
        <v>44707430.57000001</v>
      </c>
      <c r="F38" s="41">
        <f>E38/C38*100</f>
        <v>80.71563946637019</v>
      </c>
      <c r="G38" s="40">
        <f>SUM(G18:G37)</f>
        <v>-10681377.429999992</v>
      </c>
      <c r="H38" s="42">
        <f>D38/B38*100</f>
        <v>118.2055343666498</v>
      </c>
      <c r="I38" s="40">
        <f>SUM(I18:I37)</f>
        <v>144425429.70000002</v>
      </c>
    </row>
    <row r="39" spans="1:9" ht="20.25" customHeight="1">
      <c r="A39" s="50" t="s">
        <v>41</v>
      </c>
      <c r="B39" s="51">
        <f>'[1]вспомогат'!B36</f>
        <v>4388340436</v>
      </c>
      <c r="C39" s="51">
        <f>'[1]вспомогат'!C36</f>
        <v>317882822</v>
      </c>
      <c r="D39" s="51">
        <f>'[1]вспомогат'!F36</f>
        <v>4774105575.849999</v>
      </c>
      <c r="E39" s="51">
        <f>'[1]вспомогат'!G36</f>
        <v>209297668.7499999</v>
      </c>
      <c r="F39" s="52">
        <f>'[1]вспомогат'!H36</f>
        <v>65.84113838966734</v>
      </c>
      <c r="G39" s="51">
        <f>'[1]вспомогат'!I36</f>
        <v>-108585153.25000007</v>
      </c>
      <c r="H39" s="52">
        <f>'[1]вспомогат'!J36</f>
        <v>108.79068398352491</v>
      </c>
      <c r="I39" s="51">
        <f>'[1]вспомогат'!K36</f>
        <v>385765139.8500001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01.01.2015 - 18.12.2015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2015-12-21T05:56:00Z</dcterms:created>
  <dcterms:modified xsi:type="dcterms:W3CDTF">2015-12-21T05:56:49Z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