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<sst xmlns="http://schemas.openxmlformats.org/spreadsheetml/2006/main" count="44" uniqueCount="42">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</sst>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85;&#1072;&#1076;&#1093;_0812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08.12.2015</v>
          </cell>
        </row>
        <row r="6">
          <cell r="F6" t="str">
            <v>Фактично надійшло на 08.12.2015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991589264.75</v>
          </cell>
          <cell r="G10">
            <v>20856304.99000001</v>
          </cell>
          <cell r="H10">
            <v>37.58381719207438</v>
          </cell>
          <cell r="I10">
            <v>-34636475.00999999</v>
          </cell>
          <cell r="J10">
            <v>111.86208723104288</v>
          </cell>
          <cell r="K10">
            <v>105150177.75</v>
          </cell>
        </row>
        <row r="11">
          <cell r="B11">
            <v>1999062500</v>
          </cell>
          <cell r="C11">
            <v>153184800</v>
          </cell>
          <cell r="F11">
            <v>2055572877.75</v>
          </cell>
          <cell r="G11">
            <v>52497783.82999992</v>
          </cell>
          <cell r="H11">
            <v>34.27088316203692</v>
          </cell>
          <cell r="I11">
            <v>-100687016.17000008</v>
          </cell>
          <cell r="J11">
            <v>102.82684397061121</v>
          </cell>
          <cell r="K11">
            <v>56510377.75</v>
          </cell>
        </row>
        <row r="12">
          <cell r="B12">
            <v>161738040</v>
          </cell>
          <cell r="C12">
            <v>12350770</v>
          </cell>
          <cell r="F12">
            <v>180139788.05</v>
          </cell>
          <cell r="G12">
            <v>3384185.870000005</v>
          </cell>
          <cell r="H12">
            <v>27.400606358955798</v>
          </cell>
          <cell r="I12">
            <v>-8966584.129999995</v>
          </cell>
          <cell r="J12">
            <v>111.37750157600526</v>
          </cell>
          <cell r="K12">
            <v>18401748.050000012</v>
          </cell>
        </row>
        <row r="13">
          <cell r="B13">
            <v>295870125</v>
          </cell>
          <cell r="C13">
            <v>21357390</v>
          </cell>
          <cell r="F13">
            <v>287299606.41</v>
          </cell>
          <cell r="G13">
            <v>8093397.560000002</v>
          </cell>
          <cell r="H13">
            <v>37.895068451716256</v>
          </cell>
          <cell r="I13">
            <v>-13263992.439999998</v>
          </cell>
          <cell r="J13">
            <v>97.10328354713069</v>
          </cell>
          <cell r="K13">
            <v>-8570518.589999974</v>
          </cell>
        </row>
        <row r="14">
          <cell r="B14">
            <v>220380600</v>
          </cell>
          <cell r="C14">
            <v>17211600</v>
          </cell>
          <cell r="F14">
            <v>215289586.45</v>
          </cell>
          <cell r="G14">
            <v>3642654.199999988</v>
          </cell>
          <cell r="H14">
            <v>21.163948732250272</v>
          </cell>
          <cell r="I14">
            <v>-13568945.800000012</v>
          </cell>
          <cell r="J14">
            <v>97.68989940584606</v>
          </cell>
          <cell r="K14">
            <v>-5091013.550000012</v>
          </cell>
        </row>
        <row r="15">
          <cell r="B15">
            <v>31545000</v>
          </cell>
          <cell r="C15">
            <v>2896674</v>
          </cell>
          <cell r="F15">
            <v>30858887.16</v>
          </cell>
          <cell r="G15">
            <v>490860.1499999985</v>
          </cell>
          <cell r="H15">
            <v>16.945646973045587</v>
          </cell>
          <cell r="I15">
            <v>-2405813.8500000015</v>
          </cell>
          <cell r="J15">
            <v>97.82497118402283</v>
          </cell>
          <cell r="K15">
            <v>-686112.8399999999</v>
          </cell>
        </row>
        <row r="16">
          <cell r="B16">
            <v>33104889</v>
          </cell>
          <cell r="C16">
            <v>2383085</v>
          </cell>
          <cell r="F16">
            <v>37984919.33</v>
          </cell>
          <cell r="G16">
            <v>702397.6899999976</v>
          </cell>
          <cell r="H16">
            <v>29.4743028469399</v>
          </cell>
          <cell r="I16">
            <v>-1680687.3100000024</v>
          </cell>
          <cell r="J16">
            <v>114.74111672750209</v>
          </cell>
          <cell r="K16">
            <v>4880030.329999998</v>
          </cell>
        </row>
        <row r="17">
          <cell r="B17">
            <v>109427706</v>
          </cell>
          <cell r="C17">
            <v>7487366</v>
          </cell>
          <cell r="F17">
            <v>127284107.56</v>
          </cell>
          <cell r="G17">
            <v>3419737.430000007</v>
          </cell>
          <cell r="H17">
            <v>45.67343749457429</v>
          </cell>
          <cell r="I17">
            <v>-4067628.569999993</v>
          </cell>
          <cell r="J17">
            <v>116.31798948613617</v>
          </cell>
          <cell r="K17">
            <v>17856401.560000002</v>
          </cell>
        </row>
        <row r="18">
          <cell r="B18">
            <v>10737689</v>
          </cell>
          <cell r="C18">
            <v>1089225</v>
          </cell>
          <cell r="F18">
            <v>12403450.73</v>
          </cell>
          <cell r="G18">
            <v>199494.95000000112</v>
          </cell>
          <cell r="H18">
            <v>18.315311345222625</v>
          </cell>
          <cell r="I18">
            <v>-889730.0499999989</v>
          </cell>
          <cell r="J18">
            <v>115.51322384174098</v>
          </cell>
          <cell r="K18">
            <v>1665761.7300000004</v>
          </cell>
        </row>
        <row r="19">
          <cell r="B19">
            <v>24376111</v>
          </cell>
          <cell r="C19">
            <v>1676510</v>
          </cell>
          <cell r="F19">
            <v>27196918.04</v>
          </cell>
          <cell r="G19">
            <v>418325.2899999991</v>
          </cell>
          <cell r="H19">
            <v>24.952150002087617</v>
          </cell>
          <cell r="I19">
            <v>-1258184.710000001</v>
          </cell>
          <cell r="J19">
            <v>111.57201425608866</v>
          </cell>
          <cell r="K19">
            <v>2820807.039999999</v>
          </cell>
        </row>
        <row r="20">
          <cell r="B20">
            <v>54217164</v>
          </cell>
          <cell r="C20">
            <v>3919345</v>
          </cell>
          <cell r="F20">
            <v>61082551.64</v>
          </cell>
          <cell r="G20">
            <v>1906390.1899999976</v>
          </cell>
          <cell r="H20">
            <v>48.640530241660215</v>
          </cell>
          <cell r="I20">
            <v>-2012954.8100000024</v>
          </cell>
          <cell r="J20">
            <v>112.66275683471751</v>
          </cell>
          <cell r="K20">
            <v>6865387.640000001</v>
          </cell>
        </row>
        <row r="21">
          <cell r="B21">
            <v>42732780</v>
          </cell>
          <cell r="C21">
            <v>2773320</v>
          </cell>
          <cell r="F21">
            <v>49316255.18</v>
          </cell>
          <cell r="G21">
            <v>699007.0300000012</v>
          </cell>
          <cell r="H21">
            <v>25.204701585103816</v>
          </cell>
          <cell r="I21">
            <v>-2074312.9699999988</v>
          </cell>
          <cell r="J21">
            <v>115.40614764590555</v>
          </cell>
          <cell r="K21">
            <v>6583475.18</v>
          </cell>
        </row>
        <row r="22">
          <cell r="B22">
            <v>54321879</v>
          </cell>
          <cell r="C22">
            <v>3293928</v>
          </cell>
          <cell r="F22">
            <v>64809837.99</v>
          </cell>
          <cell r="G22">
            <v>814499.1300000027</v>
          </cell>
          <cell r="H22">
            <v>24.727290031840486</v>
          </cell>
          <cell r="I22">
            <v>-2479428.8699999973</v>
          </cell>
          <cell r="J22">
            <v>119.30706224282117</v>
          </cell>
          <cell r="K22">
            <v>10487958.990000002</v>
          </cell>
        </row>
        <row r="23">
          <cell r="B23">
            <v>27860967</v>
          </cell>
          <cell r="C23">
            <v>2293692</v>
          </cell>
          <cell r="F23">
            <v>32934474.47</v>
          </cell>
          <cell r="G23">
            <v>586400.549999997</v>
          </cell>
          <cell r="H23">
            <v>25.565793053295604</v>
          </cell>
          <cell r="I23">
            <v>-1707291.450000003</v>
          </cell>
          <cell r="J23">
            <v>118.21009109267455</v>
          </cell>
          <cell r="K23">
            <v>5073507.469999999</v>
          </cell>
        </row>
        <row r="24">
          <cell r="B24">
            <v>27913004</v>
          </cell>
          <cell r="C24">
            <v>2337224</v>
          </cell>
          <cell r="F24">
            <v>38345138.47</v>
          </cell>
          <cell r="G24">
            <v>1162938.6499999985</v>
          </cell>
          <cell r="H24">
            <v>49.7572611782182</v>
          </cell>
          <cell r="I24">
            <v>-1174285.3500000015</v>
          </cell>
          <cell r="J24">
            <v>137.3737433276619</v>
          </cell>
          <cell r="K24">
            <v>10432134.469999999</v>
          </cell>
        </row>
        <row r="25">
          <cell r="B25">
            <v>45284679</v>
          </cell>
          <cell r="C25">
            <v>1703338</v>
          </cell>
          <cell r="F25">
            <v>57144880.51</v>
          </cell>
          <cell r="G25">
            <v>666505.6699999943</v>
          </cell>
          <cell r="H25">
            <v>39.129384185639864</v>
          </cell>
          <cell r="I25">
            <v>-1036832.3300000057</v>
          </cell>
          <cell r="J25">
            <v>126.1903181647815</v>
          </cell>
          <cell r="K25">
            <v>11860201.509999998</v>
          </cell>
        </row>
        <row r="26">
          <cell r="B26">
            <v>28805004</v>
          </cell>
          <cell r="C26">
            <v>1538574</v>
          </cell>
          <cell r="F26">
            <v>33486426.39</v>
          </cell>
          <cell r="G26">
            <v>549459.6500000022</v>
          </cell>
          <cell r="H26">
            <v>35.71226668330559</v>
          </cell>
          <cell r="I26">
            <v>-989114.3499999978</v>
          </cell>
          <cell r="J26">
            <v>116.25211504917688</v>
          </cell>
          <cell r="K26">
            <v>4681422.390000001</v>
          </cell>
        </row>
        <row r="27">
          <cell r="B27">
            <v>23846437</v>
          </cell>
          <cell r="C27">
            <v>741782</v>
          </cell>
          <cell r="F27">
            <v>28081788.28</v>
          </cell>
          <cell r="G27">
            <v>506980.8500000015</v>
          </cell>
          <cell r="H27">
            <v>68.34634029944128</v>
          </cell>
          <cell r="I27">
            <v>-234801.1499999985</v>
          </cell>
          <cell r="J27">
            <v>117.76093963219748</v>
          </cell>
          <cell r="K27">
            <v>4235351.280000001</v>
          </cell>
        </row>
        <row r="28">
          <cell r="B28">
            <v>45670985</v>
          </cell>
          <cell r="C28">
            <v>3156091</v>
          </cell>
          <cell r="F28">
            <v>48880952.26</v>
          </cell>
          <cell r="G28">
            <v>1124092.1299999952</v>
          </cell>
          <cell r="H28">
            <v>35.61659438843795</v>
          </cell>
          <cell r="I28">
            <v>-2031998.8700000048</v>
          </cell>
          <cell r="J28">
            <v>107.02846076124699</v>
          </cell>
          <cell r="K28">
            <v>3209967.259999998</v>
          </cell>
        </row>
        <row r="29">
          <cell r="B29">
            <v>76776121</v>
          </cell>
          <cell r="C29">
            <v>5386483</v>
          </cell>
          <cell r="F29">
            <v>81291355.69</v>
          </cell>
          <cell r="G29">
            <v>1899948.8100000024</v>
          </cell>
          <cell r="H29">
            <v>35.27252958934434</v>
          </cell>
          <cell r="I29">
            <v>-3486534.1899999976</v>
          </cell>
          <cell r="J29">
            <v>105.88104039535938</v>
          </cell>
          <cell r="K29">
            <v>4515234.689999998</v>
          </cell>
        </row>
        <row r="30">
          <cell r="B30">
            <v>31985806</v>
          </cell>
          <cell r="C30">
            <v>2798977</v>
          </cell>
          <cell r="F30">
            <v>35454573.8</v>
          </cell>
          <cell r="G30">
            <v>788817.4799999967</v>
          </cell>
          <cell r="H30">
            <v>28.18234947982769</v>
          </cell>
          <cell r="I30">
            <v>-2010159.5200000033</v>
          </cell>
          <cell r="J30">
            <v>110.8447096815381</v>
          </cell>
          <cell r="K30">
            <v>3468767.799999997</v>
          </cell>
        </row>
        <row r="31">
          <cell r="B31">
            <v>35975852</v>
          </cell>
          <cell r="C31">
            <v>2350689</v>
          </cell>
          <cell r="F31">
            <v>39877963.36</v>
          </cell>
          <cell r="G31">
            <v>687287.5600000024</v>
          </cell>
          <cell r="H31">
            <v>29.237706902104122</v>
          </cell>
          <cell r="I31">
            <v>-1663401.4399999976</v>
          </cell>
          <cell r="J31">
            <v>110.84647379581169</v>
          </cell>
          <cell r="K31">
            <v>3902111.3599999994</v>
          </cell>
        </row>
        <row r="32">
          <cell r="B32">
            <v>14686788</v>
          </cell>
          <cell r="C32">
            <v>957925</v>
          </cell>
          <cell r="F32">
            <v>15131633.64</v>
          </cell>
          <cell r="G32">
            <v>194724.94000000134</v>
          </cell>
          <cell r="H32">
            <v>20.327785578203024</v>
          </cell>
          <cell r="I32">
            <v>-763200.0599999987</v>
          </cell>
          <cell r="J32">
            <v>103.02888310228214</v>
          </cell>
          <cell r="K32">
            <v>444845.6400000006</v>
          </cell>
        </row>
        <row r="33">
          <cell r="B33">
            <v>26693525</v>
          </cell>
          <cell r="C33">
            <v>1827128</v>
          </cell>
          <cell r="F33">
            <v>30793829.92</v>
          </cell>
          <cell r="G33">
            <v>698464.0100000016</v>
          </cell>
          <cell r="H33">
            <v>38.227426321527645</v>
          </cell>
          <cell r="I33">
            <v>-1128663.9899999984</v>
          </cell>
          <cell r="J33">
            <v>115.36067237279453</v>
          </cell>
          <cell r="K33">
            <v>4100304.920000002</v>
          </cell>
        </row>
        <row r="34">
          <cell r="B34">
            <v>23351173</v>
          </cell>
          <cell r="C34">
            <v>1338631</v>
          </cell>
          <cell r="F34">
            <v>28442528.14</v>
          </cell>
          <cell r="G34">
            <v>532014.1700000018</v>
          </cell>
          <cell r="H34">
            <v>39.74315326628487</v>
          </cell>
          <cell r="I34">
            <v>-806616.8299999982</v>
          </cell>
          <cell r="J34">
            <v>121.80342349397179</v>
          </cell>
          <cell r="K34">
            <v>5091355.140000001</v>
          </cell>
        </row>
        <row r="35">
          <cell r="B35">
            <v>53754150</v>
          </cell>
          <cell r="C35">
            <v>4553120</v>
          </cell>
          <cell r="F35">
            <v>61352720.02</v>
          </cell>
          <cell r="G35">
            <v>715736.1100000069</v>
          </cell>
          <cell r="H35">
            <v>15.719684743648463</v>
          </cell>
          <cell r="I35">
            <v>-3837383.889999993</v>
          </cell>
          <cell r="J35">
            <v>114.13578304186747</v>
          </cell>
          <cell r="K35">
            <v>7598570.020000003</v>
          </cell>
        </row>
        <row r="36">
          <cell r="B36">
            <v>4386558061</v>
          </cell>
          <cell r="C36">
            <v>316100447</v>
          </cell>
          <cell r="F36">
            <v>4672046315.99</v>
          </cell>
          <cell r="G36">
            <v>107238408.88999993</v>
          </cell>
          <cell r="H36">
            <v>33.92542146262765</v>
          </cell>
          <cell r="I36">
            <v>-208862038.11000013</v>
          </cell>
          <cell r="J36">
            <v>106.50825205137984</v>
          </cell>
          <cell r="K36">
            <v>285488254.98999995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08.12.2015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'[5]вспомогат'!F6</f>
        <v>Фактично надійшло на 08.12.2015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'[5]вспомогат'!C8</f>
        <v>грудень</v>
      </c>
      <c r="D8" s="18" t="s">
        <v>10</v>
      </c>
      <c r="E8" s="19" t="str">
        <f>'[5]вспомогат'!G8</f>
        <v>за грудень</v>
      </c>
      <c r="F8" s="20" t="str">
        <f>'[5]вспомогат'!H8</f>
        <v>за грудень</v>
      </c>
      <c r="G8" s="21"/>
      <c r="H8" s="20" t="str">
        <f>'[5]вспомогат'!J8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886439087</v>
      </c>
      <c r="C10" s="31">
        <f>'[5]вспомогат'!C10</f>
        <v>55492780</v>
      </c>
      <c r="D10" s="31">
        <f>'[5]вспомогат'!F10</f>
        <v>991589264.75</v>
      </c>
      <c r="E10" s="31">
        <f>'[5]вспомогат'!G10</f>
        <v>20856304.99000001</v>
      </c>
      <c r="F10" s="32">
        <f>'[5]вспомогат'!H10</f>
        <v>37.58381719207438</v>
      </c>
      <c r="G10" s="33">
        <f>'[5]вспомогат'!I10</f>
        <v>-34636475.00999999</v>
      </c>
      <c r="H10" s="34">
        <f>'[5]вспомогат'!J10</f>
        <v>111.86208723104288</v>
      </c>
      <c r="I10" s="35">
        <f>'[5]вспомогат'!K10</f>
        <v>105150177.75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1999062500</v>
      </c>
      <c r="C12" s="36">
        <f>'[5]вспомогат'!C11</f>
        <v>153184800</v>
      </c>
      <c r="D12" s="31">
        <f>'[5]вспомогат'!F11</f>
        <v>2055572877.75</v>
      </c>
      <c r="E12" s="36">
        <f>'[5]вспомогат'!G11</f>
        <v>52497783.82999992</v>
      </c>
      <c r="F12" s="37">
        <f>'[5]вспомогат'!H11</f>
        <v>34.27088316203692</v>
      </c>
      <c r="G12" s="33">
        <f>'[5]вспомогат'!I11</f>
        <v>-100687016.17000008</v>
      </c>
      <c r="H12" s="34">
        <f>'[5]вспомогат'!J11</f>
        <v>102.82684397061121</v>
      </c>
      <c r="I12" s="35">
        <f>'[5]вспомогат'!K11</f>
        <v>56510377.75</v>
      </c>
    </row>
    <row r="13" spans="1:9" ht="12.75">
      <c r="A13" s="30" t="s">
        <v>15</v>
      </c>
      <c r="B13" s="31">
        <f>'[5]вспомогат'!B12</f>
        <v>161738040</v>
      </c>
      <c r="C13" s="36">
        <f>'[5]вспомогат'!C12</f>
        <v>12350770</v>
      </c>
      <c r="D13" s="31">
        <f>'[5]вспомогат'!F12</f>
        <v>180139788.05</v>
      </c>
      <c r="E13" s="36">
        <f>'[5]вспомогат'!G12</f>
        <v>3384185.870000005</v>
      </c>
      <c r="F13" s="37">
        <f>'[5]вспомогат'!H12</f>
        <v>27.400606358955798</v>
      </c>
      <c r="G13" s="33">
        <f>'[5]вспомогат'!I12</f>
        <v>-8966584.129999995</v>
      </c>
      <c r="H13" s="34">
        <f>'[5]вспомогат'!J12</f>
        <v>111.37750157600526</v>
      </c>
      <c r="I13" s="35">
        <f>'[5]вспомогат'!K12</f>
        <v>18401748.050000012</v>
      </c>
    </row>
    <row r="14" spans="1:9" ht="12.75">
      <c r="A14" s="30" t="s">
        <v>16</v>
      </c>
      <c r="B14" s="31">
        <f>'[5]вспомогат'!B13</f>
        <v>295870125</v>
      </c>
      <c r="C14" s="36">
        <f>'[5]вспомогат'!C13</f>
        <v>21357390</v>
      </c>
      <c r="D14" s="31">
        <f>'[5]вспомогат'!F13</f>
        <v>287299606.41</v>
      </c>
      <c r="E14" s="36">
        <f>'[5]вспомогат'!G13</f>
        <v>8093397.560000002</v>
      </c>
      <c r="F14" s="37">
        <f>'[5]вспомогат'!H13</f>
        <v>37.895068451716256</v>
      </c>
      <c r="G14" s="33">
        <f>'[5]вспомогат'!I13</f>
        <v>-13263992.439999998</v>
      </c>
      <c r="H14" s="34">
        <f>'[5]вспомогат'!J13</f>
        <v>97.10328354713069</v>
      </c>
      <c r="I14" s="35">
        <f>'[5]вспомогат'!K13</f>
        <v>-8570518.589999974</v>
      </c>
    </row>
    <row r="15" spans="1:9" ht="12.75">
      <c r="A15" s="30" t="s">
        <v>17</v>
      </c>
      <c r="B15" s="31">
        <f>'[5]вспомогат'!B14</f>
        <v>220380600</v>
      </c>
      <c r="C15" s="36">
        <f>'[5]вспомогат'!C14</f>
        <v>17211600</v>
      </c>
      <c r="D15" s="31">
        <f>'[5]вспомогат'!F14</f>
        <v>215289586.45</v>
      </c>
      <c r="E15" s="36">
        <f>'[5]вспомогат'!G14</f>
        <v>3642654.199999988</v>
      </c>
      <c r="F15" s="37">
        <f>'[5]вспомогат'!H14</f>
        <v>21.163948732250272</v>
      </c>
      <c r="G15" s="33">
        <f>'[5]вспомогат'!I14</f>
        <v>-13568945.800000012</v>
      </c>
      <c r="H15" s="34">
        <f>'[5]вспомогат'!J14</f>
        <v>97.68989940584606</v>
      </c>
      <c r="I15" s="35">
        <f>'[5]вспомогат'!K14</f>
        <v>-5091013.550000012</v>
      </c>
    </row>
    <row r="16" spans="1:9" ht="12.75">
      <c r="A16" s="30" t="s">
        <v>18</v>
      </c>
      <c r="B16" s="31">
        <f>'[5]вспомогат'!B15</f>
        <v>31545000</v>
      </c>
      <c r="C16" s="36">
        <f>'[5]вспомогат'!C15</f>
        <v>2896674</v>
      </c>
      <c r="D16" s="31">
        <f>'[5]вспомогат'!F15</f>
        <v>30858887.16</v>
      </c>
      <c r="E16" s="36">
        <f>'[5]вспомогат'!G15</f>
        <v>490860.1499999985</v>
      </c>
      <c r="F16" s="37">
        <f>'[5]вспомогат'!H15</f>
        <v>16.945646973045587</v>
      </c>
      <c r="G16" s="33">
        <f>'[5]вспомогат'!I15</f>
        <v>-2405813.8500000015</v>
      </c>
      <c r="H16" s="34">
        <f>'[5]вспомогат'!J15</f>
        <v>97.82497118402283</v>
      </c>
      <c r="I16" s="35">
        <f>'[5]вспомогат'!K15</f>
        <v>-686112.8399999999</v>
      </c>
    </row>
    <row r="17" spans="1:9" ht="20.25" customHeight="1">
      <c r="A17" s="38" t="s">
        <v>19</v>
      </c>
      <c r="B17" s="39">
        <f>SUM(B12:B16)</f>
        <v>2708596265</v>
      </c>
      <c r="C17" s="39">
        <f>SUM(C12:C16)</f>
        <v>207001234</v>
      </c>
      <c r="D17" s="39">
        <f>SUM(D12:D16)</f>
        <v>2769160745.8199997</v>
      </c>
      <c r="E17" s="39">
        <f>SUM(E12:E16)</f>
        <v>68108881.60999992</v>
      </c>
      <c r="F17" s="40">
        <f>E17/C17*100</f>
        <v>32.902645213216424</v>
      </c>
      <c r="G17" s="39">
        <f>SUM(G12:G16)</f>
        <v>-138892352.39000008</v>
      </c>
      <c r="H17" s="41">
        <f>D17/B17*100</f>
        <v>102.23600990677728</v>
      </c>
      <c r="I17" s="39">
        <f>SUM(I12:I16)</f>
        <v>60564480.82000002</v>
      </c>
    </row>
    <row r="18" spans="1:9" ht="20.25" customHeight="1">
      <c r="A18" s="30" t="s">
        <v>20</v>
      </c>
      <c r="B18" s="42">
        <f>'[5]вспомогат'!B16</f>
        <v>33104889</v>
      </c>
      <c r="C18" s="43">
        <f>'[5]вспомогат'!C16</f>
        <v>2383085</v>
      </c>
      <c r="D18" s="42">
        <f>'[5]вспомогат'!F16</f>
        <v>37984919.33</v>
      </c>
      <c r="E18" s="43">
        <f>'[5]вспомогат'!G16</f>
        <v>702397.6899999976</v>
      </c>
      <c r="F18" s="44">
        <f>'[5]вспомогат'!H16</f>
        <v>29.4743028469399</v>
      </c>
      <c r="G18" s="45">
        <f>'[5]вспомогат'!I16</f>
        <v>-1680687.3100000024</v>
      </c>
      <c r="H18" s="46">
        <f>'[5]вспомогат'!J16</f>
        <v>114.74111672750209</v>
      </c>
      <c r="I18" s="47">
        <f>'[5]вспомогат'!K16</f>
        <v>4880030.329999998</v>
      </c>
    </row>
    <row r="19" spans="1:9" ht="12.75">
      <c r="A19" s="30" t="s">
        <v>21</v>
      </c>
      <c r="B19" s="31">
        <f>'[5]вспомогат'!B17</f>
        <v>109427706</v>
      </c>
      <c r="C19" s="36">
        <f>'[5]вспомогат'!C17</f>
        <v>7487366</v>
      </c>
      <c r="D19" s="31">
        <f>'[5]вспомогат'!F17</f>
        <v>127284107.56</v>
      </c>
      <c r="E19" s="36">
        <f>'[5]вспомогат'!G17</f>
        <v>3419737.430000007</v>
      </c>
      <c r="F19" s="37">
        <f>'[5]вспомогат'!H17</f>
        <v>45.67343749457429</v>
      </c>
      <c r="G19" s="33">
        <f>'[5]вспомогат'!I17</f>
        <v>-4067628.569999993</v>
      </c>
      <c r="H19" s="34">
        <f>'[5]вспомогат'!J17</f>
        <v>116.31798948613617</v>
      </c>
      <c r="I19" s="35">
        <f>'[5]вспомогат'!K17</f>
        <v>17856401.560000002</v>
      </c>
    </row>
    <row r="20" spans="1:9" ht="12.75">
      <c r="A20" s="30" t="s">
        <v>22</v>
      </c>
      <c r="B20" s="31">
        <f>'[5]вспомогат'!B18</f>
        <v>10737689</v>
      </c>
      <c r="C20" s="36">
        <f>'[5]вспомогат'!C18</f>
        <v>1089225</v>
      </c>
      <c r="D20" s="31">
        <f>'[5]вспомогат'!F18</f>
        <v>12403450.73</v>
      </c>
      <c r="E20" s="36">
        <f>'[5]вспомогат'!G18</f>
        <v>199494.95000000112</v>
      </c>
      <c r="F20" s="37">
        <f>'[5]вспомогат'!H18</f>
        <v>18.315311345222625</v>
      </c>
      <c r="G20" s="33">
        <f>'[5]вспомогат'!I18</f>
        <v>-889730.0499999989</v>
      </c>
      <c r="H20" s="34">
        <f>'[5]вспомогат'!J18</f>
        <v>115.51322384174098</v>
      </c>
      <c r="I20" s="35">
        <f>'[5]вспомогат'!K18</f>
        <v>1665761.7300000004</v>
      </c>
    </row>
    <row r="21" spans="1:9" ht="12.75">
      <c r="A21" s="30" t="s">
        <v>23</v>
      </c>
      <c r="B21" s="31">
        <f>'[5]вспомогат'!B19</f>
        <v>24376111</v>
      </c>
      <c r="C21" s="36">
        <f>'[5]вспомогат'!C19</f>
        <v>1676510</v>
      </c>
      <c r="D21" s="31">
        <f>'[5]вспомогат'!F19</f>
        <v>27196918.04</v>
      </c>
      <c r="E21" s="36">
        <f>'[5]вспомогат'!G19</f>
        <v>418325.2899999991</v>
      </c>
      <c r="F21" s="37">
        <f>'[5]вспомогат'!H19</f>
        <v>24.952150002087617</v>
      </c>
      <c r="G21" s="33">
        <f>'[5]вспомогат'!I19</f>
        <v>-1258184.710000001</v>
      </c>
      <c r="H21" s="34">
        <f>'[5]вспомогат'!J19</f>
        <v>111.57201425608866</v>
      </c>
      <c r="I21" s="35">
        <f>'[5]вспомогат'!K19</f>
        <v>2820807.039999999</v>
      </c>
    </row>
    <row r="22" spans="1:9" ht="12.75">
      <c r="A22" s="30" t="s">
        <v>24</v>
      </c>
      <c r="B22" s="31">
        <f>'[5]вспомогат'!B20</f>
        <v>54217164</v>
      </c>
      <c r="C22" s="36">
        <f>'[5]вспомогат'!C20</f>
        <v>3919345</v>
      </c>
      <c r="D22" s="31">
        <f>'[5]вспомогат'!F20</f>
        <v>61082551.64</v>
      </c>
      <c r="E22" s="36">
        <f>'[5]вспомогат'!G20</f>
        <v>1906390.1899999976</v>
      </c>
      <c r="F22" s="37">
        <f>'[5]вспомогат'!H20</f>
        <v>48.640530241660215</v>
      </c>
      <c r="G22" s="33">
        <f>'[5]вспомогат'!I20</f>
        <v>-2012954.8100000024</v>
      </c>
      <c r="H22" s="34">
        <f>'[5]вспомогат'!J20</f>
        <v>112.66275683471751</v>
      </c>
      <c r="I22" s="35">
        <f>'[5]вспомогат'!K20</f>
        <v>6865387.640000001</v>
      </c>
    </row>
    <row r="23" spans="1:9" ht="12.75">
      <c r="A23" s="30" t="s">
        <v>25</v>
      </c>
      <c r="B23" s="31">
        <f>'[5]вспомогат'!B21</f>
        <v>42732780</v>
      </c>
      <c r="C23" s="36">
        <f>'[5]вспомогат'!C21</f>
        <v>2773320</v>
      </c>
      <c r="D23" s="31">
        <f>'[5]вспомогат'!F21</f>
        <v>49316255.18</v>
      </c>
      <c r="E23" s="36">
        <f>'[5]вспомогат'!G21</f>
        <v>699007.0300000012</v>
      </c>
      <c r="F23" s="37">
        <f>'[5]вспомогат'!H21</f>
        <v>25.204701585103816</v>
      </c>
      <c r="G23" s="33">
        <f>'[5]вспомогат'!I21</f>
        <v>-2074312.9699999988</v>
      </c>
      <c r="H23" s="34">
        <f>'[5]вспомогат'!J21</f>
        <v>115.40614764590555</v>
      </c>
      <c r="I23" s="35">
        <f>'[5]вспомогат'!K21</f>
        <v>6583475.18</v>
      </c>
    </row>
    <row r="24" spans="1:9" ht="12.75">
      <c r="A24" s="30" t="s">
        <v>26</v>
      </c>
      <c r="B24" s="31">
        <f>'[5]вспомогат'!B22</f>
        <v>54321879</v>
      </c>
      <c r="C24" s="36">
        <f>'[5]вспомогат'!C22</f>
        <v>3293928</v>
      </c>
      <c r="D24" s="31">
        <f>'[5]вспомогат'!F22</f>
        <v>64809837.99</v>
      </c>
      <c r="E24" s="36">
        <f>'[5]вспомогат'!G22</f>
        <v>814499.1300000027</v>
      </c>
      <c r="F24" s="37">
        <f>'[5]вспомогат'!H22</f>
        <v>24.727290031840486</v>
      </c>
      <c r="G24" s="33">
        <f>'[5]вспомогат'!I22</f>
        <v>-2479428.8699999973</v>
      </c>
      <c r="H24" s="34">
        <f>'[5]вспомогат'!J22</f>
        <v>119.30706224282117</v>
      </c>
      <c r="I24" s="35">
        <f>'[5]вспомогат'!K22</f>
        <v>10487958.990000002</v>
      </c>
    </row>
    <row r="25" spans="1:9" ht="12.75">
      <c r="A25" s="30" t="s">
        <v>27</v>
      </c>
      <c r="B25" s="31">
        <f>'[5]вспомогат'!B23</f>
        <v>27860967</v>
      </c>
      <c r="C25" s="36">
        <f>'[5]вспомогат'!C23</f>
        <v>2293692</v>
      </c>
      <c r="D25" s="31">
        <f>'[5]вспомогат'!F23</f>
        <v>32934474.47</v>
      </c>
      <c r="E25" s="36">
        <f>'[5]вспомогат'!G23</f>
        <v>586400.549999997</v>
      </c>
      <c r="F25" s="37">
        <f>'[5]вспомогат'!H23</f>
        <v>25.565793053295604</v>
      </c>
      <c r="G25" s="33">
        <f>'[5]вспомогат'!I23</f>
        <v>-1707291.450000003</v>
      </c>
      <c r="H25" s="34">
        <f>'[5]вспомогат'!J23</f>
        <v>118.21009109267455</v>
      </c>
      <c r="I25" s="35">
        <f>'[5]вспомогат'!K23</f>
        <v>5073507.469999999</v>
      </c>
    </row>
    <row r="26" spans="1:9" ht="12.75">
      <c r="A26" s="30" t="s">
        <v>28</v>
      </c>
      <c r="B26" s="31">
        <f>'[5]вспомогат'!B24</f>
        <v>27913004</v>
      </c>
      <c r="C26" s="36">
        <f>'[5]вспомогат'!C24</f>
        <v>2337224</v>
      </c>
      <c r="D26" s="31">
        <f>'[5]вспомогат'!F24</f>
        <v>38345138.47</v>
      </c>
      <c r="E26" s="36">
        <f>'[5]вспомогат'!G24</f>
        <v>1162938.6499999985</v>
      </c>
      <c r="F26" s="37">
        <f>'[5]вспомогат'!H24</f>
        <v>49.7572611782182</v>
      </c>
      <c r="G26" s="33">
        <f>'[5]вспомогат'!I24</f>
        <v>-1174285.3500000015</v>
      </c>
      <c r="H26" s="34">
        <f>'[5]вспомогат'!J24</f>
        <v>137.3737433276619</v>
      </c>
      <c r="I26" s="35">
        <f>'[5]вспомогат'!K24</f>
        <v>10432134.469999999</v>
      </c>
    </row>
    <row r="27" spans="1:9" ht="12.75">
      <c r="A27" s="30" t="s">
        <v>29</v>
      </c>
      <c r="B27" s="31">
        <f>'[5]вспомогат'!B25</f>
        <v>45284679</v>
      </c>
      <c r="C27" s="36">
        <f>'[5]вспомогат'!C25</f>
        <v>1703338</v>
      </c>
      <c r="D27" s="31">
        <f>'[5]вспомогат'!F25</f>
        <v>57144880.51</v>
      </c>
      <c r="E27" s="36">
        <f>'[5]вспомогат'!G25</f>
        <v>666505.6699999943</v>
      </c>
      <c r="F27" s="37">
        <f>'[5]вспомогат'!H25</f>
        <v>39.129384185639864</v>
      </c>
      <c r="G27" s="33">
        <f>'[5]вспомогат'!I25</f>
        <v>-1036832.3300000057</v>
      </c>
      <c r="H27" s="34">
        <f>'[5]вспомогат'!J25</f>
        <v>126.1903181647815</v>
      </c>
      <c r="I27" s="35">
        <f>'[5]вспомогат'!K25</f>
        <v>11860201.509999998</v>
      </c>
    </row>
    <row r="28" spans="1:9" ht="12.75">
      <c r="A28" s="30" t="s">
        <v>30</v>
      </c>
      <c r="B28" s="31">
        <f>'[5]вспомогат'!B26</f>
        <v>28805004</v>
      </c>
      <c r="C28" s="36">
        <f>'[5]вспомогат'!C26</f>
        <v>1538574</v>
      </c>
      <c r="D28" s="31">
        <f>'[5]вспомогат'!F26</f>
        <v>33486426.39</v>
      </c>
      <c r="E28" s="36">
        <f>'[5]вспомогат'!G26</f>
        <v>549459.6500000022</v>
      </c>
      <c r="F28" s="37">
        <f>'[5]вспомогат'!H26</f>
        <v>35.71226668330559</v>
      </c>
      <c r="G28" s="33">
        <f>'[5]вспомогат'!I26</f>
        <v>-989114.3499999978</v>
      </c>
      <c r="H28" s="34">
        <f>'[5]вспомогат'!J26</f>
        <v>116.25211504917688</v>
      </c>
      <c r="I28" s="35">
        <f>'[5]вспомогат'!K26</f>
        <v>4681422.390000001</v>
      </c>
    </row>
    <row r="29" spans="1:9" ht="12.75">
      <c r="A29" s="30" t="s">
        <v>31</v>
      </c>
      <c r="B29" s="31">
        <f>'[5]вспомогат'!B27</f>
        <v>23846437</v>
      </c>
      <c r="C29" s="36">
        <f>'[5]вспомогат'!C27</f>
        <v>741782</v>
      </c>
      <c r="D29" s="31">
        <f>'[5]вспомогат'!F27</f>
        <v>28081788.28</v>
      </c>
      <c r="E29" s="36">
        <f>'[5]вспомогат'!G27</f>
        <v>506980.8500000015</v>
      </c>
      <c r="F29" s="37">
        <f>'[5]вспомогат'!H27</f>
        <v>68.34634029944128</v>
      </c>
      <c r="G29" s="33">
        <f>'[5]вспомогат'!I27</f>
        <v>-234801.1499999985</v>
      </c>
      <c r="H29" s="34">
        <f>'[5]вспомогат'!J27</f>
        <v>117.76093963219748</v>
      </c>
      <c r="I29" s="35">
        <f>'[5]вспомогат'!K27</f>
        <v>4235351.280000001</v>
      </c>
    </row>
    <row r="30" spans="1:9" ht="12.75">
      <c r="A30" s="30" t="s">
        <v>32</v>
      </c>
      <c r="B30" s="31">
        <f>'[5]вспомогат'!B28</f>
        <v>45670985</v>
      </c>
      <c r="C30" s="36">
        <f>'[5]вспомогат'!C28</f>
        <v>3156091</v>
      </c>
      <c r="D30" s="31">
        <f>'[5]вспомогат'!F28</f>
        <v>48880952.26</v>
      </c>
      <c r="E30" s="36">
        <f>'[5]вспомогат'!G28</f>
        <v>1124092.1299999952</v>
      </c>
      <c r="F30" s="37">
        <f>'[5]вспомогат'!H28</f>
        <v>35.61659438843795</v>
      </c>
      <c r="G30" s="33">
        <f>'[5]вспомогат'!I28</f>
        <v>-2031998.8700000048</v>
      </c>
      <c r="H30" s="34">
        <f>'[5]вспомогат'!J28</f>
        <v>107.02846076124699</v>
      </c>
      <c r="I30" s="35">
        <f>'[5]вспомогат'!K28</f>
        <v>3209967.259999998</v>
      </c>
    </row>
    <row r="31" spans="1:9" ht="12.75">
      <c r="A31" s="30" t="s">
        <v>33</v>
      </c>
      <c r="B31" s="31">
        <f>'[5]вспомогат'!B29</f>
        <v>76776121</v>
      </c>
      <c r="C31" s="36">
        <f>'[5]вспомогат'!C29</f>
        <v>5386483</v>
      </c>
      <c r="D31" s="31">
        <f>'[5]вспомогат'!F29</f>
        <v>81291355.69</v>
      </c>
      <c r="E31" s="36">
        <f>'[5]вспомогат'!G29</f>
        <v>1899948.8100000024</v>
      </c>
      <c r="F31" s="37">
        <f>'[5]вспомогат'!H29</f>
        <v>35.27252958934434</v>
      </c>
      <c r="G31" s="33">
        <f>'[5]вспомогат'!I29</f>
        <v>-3486534.1899999976</v>
      </c>
      <c r="H31" s="34">
        <f>'[5]вспомогат'!J29</f>
        <v>105.88104039535938</v>
      </c>
      <c r="I31" s="35">
        <f>'[5]вспомогат'!K29</f>
        <v>4515234.689999998</v>
      </c>
    </row>
    <row r="32" spans="1:9" ht="12.75">
      <c r="A32" s="30" t="s">
        <v>34</v>
      </c>
      <c r="B32" s="31">
        <f>'[5]вспомогат'!B30</f>
        <v>31985806</v>
      </c>
      <c r="C32" s="36">
        <f>'[5]вспомогат'!C30</f>
        <v>2798977</v>
      </c>
      <c r="D32" s="31">
        <f>'[5]вспомогат'!F30</f>
        <v>35454573.8</v>
      </c>
      <c r="E32" s="36">
        <f>'[5]вспомогат'!G30</f>
        <v>788817.4799999967</v>
      </c>
      <c r="F32" s="37">
        <f>'[5]вспомогат'!H30</f>
        <v>28.18234947982769</v>
      </c>
      <c r="G32" s="33">
        <f>'[5]вспомогат'!I30</f>
        <v>-2010159.5200000033</v>
      </c>
      <c r="H32" s="34">
        <f>'[5]вспомогат'!J30</f>
        <v>110.8447096815381</v>
      </c>
      <c r="I32" s="35">
        <f>'[5]вспомогат'!K30</f>
        <v>3468767.799999997</v>
      </c>
    </row>
    <row r="33" spans="1:9" ht="12.75">
      <c r="A33" s="30" t="s">
        <v>35</v>
      </c>
      <c r="B33" s="31">
        <f>'[5]вспомогат'!B31</f>
        <v>35975852</v>
      </c>
      <c r="C33" s="36">
        <f>'[5]вспомогат'!C31</f>
        <v>2350689</v>
      </c>
      <c r="D33" s="31">
        <f>'[5]вспомогат'!F31</f>
        <v>39877963.36</v>
      </c>
      <c r="E33" s="36">
        <f>'[5]вспомогат'!G31</f>
        <v>687287.5600000024</v>
      </c>
      <c r="F33" s="37">
        <f>'[5]вспомогат'!H31</f>
        <v>29.237706902104122</v>
      </c>
      <c r="G33" s="33">
        <f>'[5]вспомогат'!I31</f>
        <v>-1663401.4399999976</v>
      </c>
      <c r="H33" s="34">
        <f>'[5]вспомогат'!J31</f>
        <v>110.84647379581169</v>
      </c>
      <c r="I33" s="35">
        <f>'[5]вспомогат'!K31</f>
        <v>3902111.3599999994</v>
      </c>
    </row>
    <row r="34" spans="1:9" ht="12.75">
      <c r="A34" s="30" t="s">
        <v>36</v>
      </c>
      <c r="B34" s="31">
        <f>'[5]вспомогат'!B32</f>
        <v>14686788</v>
      </c>
      <c r="C34" s="36">
        <f>'[5]вспомогат'!C32</f>
        <v>957925</v>
      </c>
      <c r="D34" s="31">
        <f>'[5]вспомогат'!F32</f>
        <v>15131633.64</v>
      </c>
      <c r="E34" s="36">
        <f>'[5]вспомогат'!G32</f>
        <v>194724.94000000134</v>
      </c>
      <c r="F34" s="37">
        <f>'[5]вспомогат'!H32</f>
        <v>20.327785578203024</v>
      </c>
      <c r="G34" s="33">
        <f>'[5]вспомогат'!I32</f>
        <v>-763200.0599999987</v>
      </c>
      <c r="H34" s="34">
        <f>'[5]вспомогат'!J32</f>
        <v>103.02888310228214</v>
      </c>
      <c r="I34" s="35">
        <f>'[5]вспомогат'!K32</f>
        <v>444845.6400000006</v>
      </c>
    </row>
    <row r="35" spans="1:9" ht="12.75">
      <c r="A35" s="30" t="s">
        <v>37</v>
      </c>
      <c r="B35" s="31">
        <f>'[5]вспомогат'!B33</f>
        <v>26693525</v>
      </c>
      <c r="C35" s="36">
        <f>'[5]вспомогат'!C33</f>
        <v>1827128</v>
      </c>
      <c r="D35" s="31">
        <f>'[5]вспомогат'!F33</f>
        <v>30793829.92</v>
      </c>
      <c r="E35" s="36">
        <f>'[5]вспомогат'!G33</f>
        <v>698464.0100000016</v>
      </c>
      <c r="F35" s="37">
        <f>'[5]вспомогат'!H33</f>
        <v>38.227426321527645</v>
      </c>
      <c r="G35" s="33">
        <f>'[5]вспомогат'!I33</f>
        <v>-1128663.9899999984</v>
      </c>
      <c r="H35" s="34">
        <f>'[5]вспомогат'!J33</f>
        <v>115.36067237279453</v>
      </c>
      <c r="I35" s="35">
        <f>'[5]вспомогат'!K33</f>
        <v>4100304.920000002</v>
      </c>
    </row>
    <row r="36" spans="1:9" ht="12.75">
      <c r="A36" s="30" t="s">
        <v>38</v>
      </c>
      <c r="B36" s="31">
        <f>'[5]вспомогат'!B34</f>
        <v>23351173</v>
      </c>
      <c r="C36" s="36">
        <f>'[5]вспомогат'!C34</f>
        <v>1338631</v>
      </c>
      <c r="D36" s="31">
        <f>'[5]вспомогат'!F34</f>
        <v>28442528.14</v>
      </c>
      <c r="E36" s="36">
        <f>'[5]вспомогат'!G34</f>
        <v>532014.1700000018</v>
      </c>
      <c r="F36" s="37">
        <f>'[5]вспомогат'!H34</f>
        <v>39.74315326628487</v>
      </c>
      <c r="G36" s="33">
        <f>'[5]вспомогат'!I34</f>
        <v>-806616.8299999982</v>
      </c>
      <c r="H36" s="34">
        <f>'[5]вспомогат'!J34</f>
        <v>121.80342349397179</v>
      </c>
      <c r="I36" s="35">
        <f>'[5]вспомогат'!K34</f>
        <v>5091355.140000001</v>
      </c>
    </row>
    <row r="37" spans="1:9" ht="12.75">
      <c r="A37" s="30" t="s">
        <v>39</v>
      </c>
      <c r="B37" s="31">
        <f>'[5]вспомогат'!B35</f>
        <v>53754150</v>
      </c>
      <c r="C37" s="36">
        <f>'[5]вспомогат'!C35</f>
        <v>4553120</v>
      </c>
      <c r="D37" s="31">
        <f>'[5]вспомогат'!F35</f>
        <v>61352720.02</v>
      </c>
      <c r="E37" s="36">
        <f>'[5]вспомогат'!G35</f>
        <v>715736.1100000069</v>
      </c>
      <c r="F37" s="37">
        <f>'[5]вспомогат'!H35</f>
        <v>15.719684743648463</v>
      </c>
      <c r="G37" s="33">
        <f>'[5]вспомогат'!I35</f>
        <v>-3837383.889999993</v>
      </c>
      <c r="H37" s="34">
        <f>'[5]вспомогат'!J35</f>
        <v>114.13578304186747</v>
      </c>
      <c r="I37" s="35">
        <f>'[5]вспомогат'!K35</f>
        <v>7598570.020000003</v>
      </c>
    </row>
    <row r="38" spans="1:9" ht="18.75" customHeight="1">
      <c r="A38" s="48" t="s">
        <v>40</v>
      </c>
      <c r="B38" s="39">
        <f>SUM(B18:B37)</f>
        <v>791522709</v>
      </c>
      <c r="C38" s="39">
        <f>SUM(C18:C37)</f>
        <v>53606433</v>
      </c>
      <c r="D38" s="39">
        <f>SUM(D18:D37)</f>
        <v>911296305.4199998</v>
      </c>
      <c r="E38" s="39">
        <f>SUM(E18:E37)</f>
        <v>18273222.290000007</v>
      </c>
      <c r="F38" s="40">
        <f>E38/C38*100</f>
        <v>34.087741465655824</v>
      </c>
      <c r="G38" s="39">
        <f>SUM(G18:G37)</f>
        <v>-35333210.70999999</v>
      </c>
      <c r="H38" s="41">
        <f>D38/B38*100</f>
        <v>115.13204802062096</v>
      </c>
      <c r="I38" s="39">
        <f>SUM(I18:I37)</f>
        <v>119773596.41999999</v>
      </c>
    </row>
    <row r="39" spans="1:9" ht="20.25" customHeight="1">
      <c r="A39" s="49" t="s">
        <v>41</v>
      </c>
      <c r="B39" s="50">
        <f>'[5]вспомогат'!B36</f>
        <v>4386558061</v>
      </c>
      <c r="C39" s="50">
        <f>'[5]вспомогат'!C36</f>
        <v>316100447</v>
      </c>
      <c r="D39" s="50">
        <f>'[5]вспомогат'!F36</f>
        <v>4672046315.99</v>
      </c>
      <c r="E39" s="50">
        <f>'[5]вспомогат'!G36</f>
        <v>107238408.88999993</v>
      </c>
      <c r="F39" s="51">
        <f>'[5]вспомогат'!H36</f>
        <v>33.92542146262765</v>
      </c>
      <c r="G39" s="50">
        <f>'[5]вспомогат'!I36</f>
        <v>-208862038.11000013</v>
      </c>
      <c r="H39" s="51">
        <f>'[5]вспомогат'!J36</f>
        <v>106.50825205137984</v>
      </c>
      <c r="I39" s="50">
        <f>'[5]вспомогат'!K36</f>
        <v>285488254.98999995</v>
      </c>
    </row>
    <row r="41" spans="2:4" ht="12.75">
      <c r="B41" s="52"/>
      <c r="D41" s="53"/>
    </row>
    <row r="42" ht="12.75">
      <c r="F42" s="54"/>
    </row>
    <row r="43" spans="2:4" ht="12.75">
      <c r="B43" s="55"/>
      <c r="C43" s="56"/>
      <c r="D43" s="55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01.01.2015 - 08.12.2015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2015-12-09T07:48:56Z</dcterms:created>
  <dcterms:modified xsi:type="dcterms:W3CDTF">2015-12-09T07:49:29Z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