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6595" windowHeight="1204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<sst xmlns="http://schemas.openxmlformats.org/spreadsheetml/2006/main" count="44" uniqueCount="42">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</sst>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85;&#1072;&#1076;&#1093;_0712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07.12.2015</v>
          </cell>
        </row>
        <row r="6">
          <cell r="F6" t="str">
            <v>Фактично надійшло на 07.12.2015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990348432.6</v>
          </cell>
          <cell r="G10">
            <v>19615472.840000033</v>
          </cell>
          <cell r="H10">
            <v>35.347792703843695</v>
          </cell>
          <cell r="I10">
            <v>-35877307.15999997</v>
          </cell>
          <cell r="J10">
            <v>111.72210782713377</v>
          </cell>
          <cell r="K10">
            <v>103909345.60000002</v>
          </cell>
        </row>
        <row r="11">
          <cell r="B11">
            <v>1999062500</v>
          </cell>
          <cell r="C11">
            <v>153184800</v>
          </cell>
          <cell r="F11">
            <v>2053004734.05</v>
          </cell>
          <cell r="G11">
            <v>49929640.129999876</v>
          </cell>
          <cell r="H11">
            <v>32.59438281735517</v>
          </cell>
          <cell r="I11">
            <v>-103255159.87000012</v>
          </cell>
          <cell r="J11">
            <v>102.69837656651555</v>
          </cell>
          <cell r="K11">
            <v>53942234.04999995</v>
          </cell>
        </row>
        <row r="12">
          <cell r="B12">
            <v>161738040</v>
          </cell>
          <cell r="C12">
            <v>12350770</v>
          </cell>
          <cell r="F12">
            <v>179871181.75</v>
          </cell>
          <cell r="G12">
            <v>3115579.569999993</v>
          </cell>
          <cell r="H12">
            <v>25.225792157088122</v>
          </cell>
          <cell r="I12">
            <v>-9235190.430000007</v>
          </cell>
          <cell r="J12">
            <v>111.21142666870453</v>
          </cell>
          <cell r="K12">
            <v>18133141.75</v>
          </cell>
        </row>
        <row r="13">
          <cell r="B13">
            <v>295870125</v>
          </cell>
          <cell r="C13">
            <v>21357390</v>
          </cell>
          <cell r="F13">
            <v>287131460.97</v>
          </cell>
          <cell r="G13">
            <v>7925252.120000005</v>
          </cell>
          <cell r="H13">
            <v>37.10777449866301</v>
          </cell>
          <cell r="I13">
            <v>-13432137.879999995</v>
          </cell>
          <cell r="J13">
            <v>97.04645271975332</v>
          </cell>
          <cell r="K13">
            <v>-8738664.029999971</v>
          </cell>
        </row>
        <row r="14">
          <cell r="B14">
            <v>220380600</v>
          </cell>
          <cell r="C14">
            <v>17211600</v>
          </cell>
          <cell r="F14">
            <v>214455881.5</v>
          </cell>
          <cell r="G14">
            <v>2808949.25</v>
          </cell>
          <cell r="H14">
            <v>16.320093715866044</v>
          </cell>
          <cell r="I14">
            <v>-14402650.75</v>
          </cell>
          <cell r="J14">
            <v>97.3115970734266</v>
          </cell>
          <cell r="K14">
            <v>-5924718.5</v>
          </cell>
        </row>
        <row r="15">
          <cell r="B15">
            <v>31545000</v>
          </cell>
          <cell r="C15">
            <v>2896674</v>
          </cell>
          <cell r="F15">
            <v>30843378.8</v>
          </cell>
          <cell r="G15">
            <v>475351.7899999991</v>
          </cell>
          <cell r="H15">
            <v>16.410261907277075</v>
          </cell>
          <cell r="I15">
            <v>-2421322.210000001</v>
          </cell>
          <cell r="J15">
            <v>97.7758085275004</v>
          </cell>
          <cell r="K15">
            <v>-701621.1999999993</v>
          </cell>
        </row>
        <row r="16">
          <cell r="B16">
            <v>33074889</v>
          </cell>
          <cell r="C16">
            <v>2353085</v>
          </cell>
          <cell r="F16">
            <v>37936594.05</v>
          </cell>
          <cell r="G16">
            <v>654072.4099999964</v>
          </cell>
          <cell r="H16">
            <v>27.7963783713719</v>
          </cell>
          <cell r="I16">
            <v>-1699012.5900000036</v>
          </cell>
          <cell r="J16">
            <v>114.69908198331366</v>
          </cell>
          <cell r="K16">
            <v>4861705.049999997</v>
          </cell>
        </row>
        <row r="17">
          <cell r="B17">
            <v>109427706</v>
          </cell>
          <cell r="C17">
            <v>7487366</v>
          </cell>
          <cell r="F17">
            <v>127109404.27</v>
          </cell>
          <cell r="G17">
            <v>3245034.1400000006</v>
          </cell>
          <cell r="H17">
            <v>43.34012975991825</v>
          </cell>
          <cell r="I17">
            <v>-4242331.859999999</v>
          </cell>
          <cell r="J17">
            <v>116.15833769740178</v>
          </cell>
          <cell r="K17">
            <v>17681698.269999996</v>
          </cell>
        </row>
        <row r="18">
          <cell r="B18">
            <v>10737689</v>
          </cell>
          <cell r="C18">
            <v>1089225</v>
          </cell>
          <cell r="F18">
            <v>12374686.63</v>
          </cell>
          <cell r="G18">
            <v>170730.8500000015</v>
          </cell>
          <cell r="H18">
            <v>15.674525465353945</v>
          </cell>
          <cell r="I18">
            <v>-918494.1499999985</v>
          </cell>
          <cell r="J18">
            <v>115.24534404004439</v>
          </cell>
          <cell r="K18">
            <v>1636997.6300000008</v>
          </cell>
        </row>
        <row r="19">
          <cell r="B19">
            <v>24376111</v>
          </cell>
          <cell r="C19">
            <v>1676510</v>
          </cell>
          <cell r="F19">
            <v>27145685</v>
          </cell>
          <cell r="G19">
            <v>367092.25</v>
          </cell>
          <cell r="H19">
            <v>21.896215948607527</v>
          </cell>
          <cell r="I19">
            <v>-1309417.75</v>
          </cell>
          <cell r="J19">
            <v>111.36183700509076</v>
          </cell>
          <cell r="K19">
            <v>2769574</v>
          </cell>
        </row>
        <row r="20">
          <cell r="B20">
            <v>54217164</v>
          </cell>
          <cell r="C20">
            <v>3919345</v>
          </cell>
          <cell r="F20">
            <v>60971459.66</v>
          </cell>
          <cell r="G20">
            <v>1795298.2099999934</v>
          </cell>
          <cell r="H20">
            <v>45.80607754612042</v>
          </cell>
          <cell r="I20">
            <v>-2124046.7900000066</v>
          </cell>
          <cell r="J20">
            <v>112.45785497006075</v>
          </cell>
          <cell r="K20">
            <v>6754295.659999996</v>
          </cell>
        </row>
        <row r="21">
          <cell r="B21">
            <v>42632780</v>
          </cell>
          <cell r="C21">
            <v>2673320</v>
          </cell>
          <cell r="F21">
            <v>49228506.16</v>
          </cell>
          <cell r="G21">
            <v>611258.0099999979</v>
          </cell>
          <cell r="H21">
            <v>22.865126883425773</v>
          </cell>
          <cell r="I21">
            <v>-2062061.990000002</v>
          </cell>
          <cell r="J21">
            <v>115.47102056211205</v>
          </cell>
          <cell r="K21">
            <v>6595726.159999996</v>
          </cell>
        </row>
        <row r="22">
          <cell r="B22">
            <v>54243579</v>
          </cell>
          <cell r="C22">
            <v>3215628</v>
          </cell>
          <cell r="F22">
            <v>64746377.28</v>
          </cell>
          <cell r="G22">
            <v>751038.4200000018</v>
          </cell>
          <cell r="H22">
            <v>23.355886315208156</v>
          </cell>
          <cell r="I22">
            <v>-2464589.579999998</v>
          </cell>
          <cell r="J22">
            <v>119.36228853925735</v>
          </cell>
          <cell r="K22">
            <v>10502798.280000001</v>
          </cell>
        </row>
        <row r="23">
          <cell r="B23">
            <v>27860967</v>
          </cell>
          <cell r="C23">
            <v>2293692</v>
          </cell>
          <cell r="F23">
            <v>32753751.15</v>
          </cell>
          <cell r="G23">
            <v>405677.2299999967</v>
          </cell>
          <cell r="H23">
            <v>17.686647989355013</v>
          </cell>
          <cell r="I23">
            <v>-1888014.7700000033</v>
          </cell>
          <cell r="J23">
            <v>117.56142975941933</v>
          </cell>
          <cell r="K23">
            <v>4892784.1499999985</v>
          </cell>
        </row>
        <row r="24">
          <cell r="B24">
            <v>27913004</v>
          </cell>
          <cell r="C24">
            <v>2337224</v>
          </cell>
          <cell r="F24">
            <v>38183642.41</v>
          </cell>
          <cell r="G24">
            <v>1001442.5899999961</v>
          </cell>
          <cell r="H24">
            <v>42.84752295886043</v>
          </cell>
          <cell r="I24">
            <v>-1335781.4100000039</v>
          </cell>
          <cell r="J24">
            <v>136.79517407012156</v>
          </cell>
          <cell r="K24">
            <v>10270638.409999996</v>
          </cell>
        </row>
        <row r="25">
          <cell r="B25">
            <v>45100879</v>
          </cell>
          <cell r="C25">
            <v>1519538</v>
          </cell>
          <cell r="F25">
            <v>57084240.99</v>
          </cell>
          <cell r="G25">
            <v>605866.1499999985</v>
          </cell>
          <cell r="H25">
            <v>39.871734040214754</v>
          </cell>
          <cell r="I25">
            <v>-913671.8500000015</v>
          </cell>
          <cell r="J25">
            <v>126.57012957552337</v>
          </cell>
          <cell r="K25">
            <v>11983361.990000002</v>
          </cell>
        </row>
        <row r="26">
          <cell r="B26">
            <v>28805004</v>
          </cell>
          <cell r="C26">
            <v>1538574</v>
          </cell>
          <cell r="F26">
            <v>33314079.1</v>
          </cell>
          <cell r="G26">
            <v>377112.36000000313</v>
          </cell>
          <cell r="H26">
            <v>24.510511681596277</v>
          </cell>
          <cell r="I26">
            <v>-1161461.6399999969</v>
          </cell>
          <cell r="J26">
            <v>115.65379091771695</v>
          </cell>
          <cell r="K26">
            <v>4509075.1000000015</v>
          </cell>
        </row>
        <row r="27">
          <cell r="B27">
            <v>23846437</v>
          </cell>
          <cell r="C27">
            <v>741782</v>
          </cell>
          <cell r="F27">
            <v>28025731.51</v>
          </cell>
          <cell r="G27">
            <v>450924.08000000194</v>
          </cell>
          <cell r="H27">
            <v>60.789299281999554</v>
          </cell>
          <cell r="I27">
            <v>-290857.91999999806</v>
          </cell>
          <cell r="J27">
            <v>117.52586564609213</v>
          </cell>
          <cell r="K27">
            <v>4179294.5100000016</v>
          </cell>
        </row>
        <row r="28">
          <cell r="B28">
            <v>45025003</v>
          </cell>
          <cell r="C28">
            <v>2510109</v>
          </cell>
          <cell r="F28">
            <v>48795874.93</v>
          </cell>
          <cell r="G28">
            <v>1039014.799999997</v>
          </cell>
          <cell r="H28">
            <v>41.39321439825908</v>
          </cell>
          <cell r="I28">
            <v>-1471094.200000003</v>
          </cell>
          <cell r="J28">
            <v>108.37506202942396</v>
          </cell>
          <cell r="K28">
            <v>3770871.9299999997</v>
          </cell>
        </row>
        <row r="29">
          <cell r="B29">
            <v>76353121</v>
          </cell>
          <cell r="C29">
            <v>4963483</v>
          </cell>
          <cell r="F29">
            <v>81163989.24</v>
          </cell>
          <cell r="G29">
            <v>1772582.3599999994</v>
          </cell>
          <cell r="H29">
            <v>35.712469650847986</v>
          </cell>
          <cell r="I29">
            <v>-3190900.6400000006</v>
          </cell>
          <cell r="J29">
            <v>106.30081413436916</v>
          </cell>
          <cell r="K29">
            <v>4810868.239999995</v>
          </cell>
        </row>
        <row r="30">
          <cell r="B30">
            <v>31836705</v>
          </cell>
          <cell r="C30">
            <v>2649876</v>
          </cell>
          <cell r="F30">
            <v>35360058.14</v>
          </cell>
          <cell r="G30">
            <v>694301.8200000003</v>
          </cell>
          <cell r="H30">
            <v>26.201294702091733</v>
          </cell>
          <cell r="I30">
            <v>-1955574.1799999997</v>
          </cell>
          <cell r="J30">
            <v>111.06695287719002</v>
          </cell>
          <cell r="K30">
            <v>3523353.1400000006</v>
          </cell>
        </row>
        <row r="31">
          <cell r="B31">
            <v>35850872</v>
          </cell>
          <cell r="C31">
            <v>2225709</v>
          </cell>
          <cell r="F31">
            <v>39764392.72</v>
          </cell>
          <cell r="G31">
            <v>573716.9200000018</v>
          </cell>
          <cell r="H31">
            <v>25.776816286405897</v>
          </cell>
          <cell r="I31">
            <v>-1651992.0799999982</v>
          </cell>
          <cell r="J31">
            <v>110.91611026922858</v>
          </cell>
          <cell r="K31">
            <v>3913520.719999999</v>
          </cell>
        </row>
        <row r="32">
          <cell r="B32">
            <v>14686788</v>
          </cell>
          <cell r="C32">
            <v>957925</v>
          </cell>
          <cell r="F32">
            <v>15103751.85</v>
          </cell>
          <cell r="G32">
            <v>166843.15000000037</v>
          </cell>
          <cell r="H32">
            <v>17.417141216692368</v>
          </cell>
          <cell r="I32">
            <v>-791081.8499999996</v>
          </cell>
          <cell r="J32">
            <v>102.83904043552614</v>
          </cell>
          <cell r="K32">
            <v>416963.8499999996</v>
          </cell>
        </row>
        <row r="33">
          <cell r="B33">
            <v>26693525</v>
          </cell>
          <cell r="C33">
            <v>1827128</v>
          </cell>
          <cell r="F33">
            <v>30737127.25</v>
          </cell>
          <cell r="G33">
            <v>641761.3399999999</v>
          </cell>
          <cell r="H33">
            <v>35.124049327688034</v>
          </cell>
          <cell r="I33">
            <v>-1185366.6600000001</v>
          </cell>
          <cell r="J33">
            <v>115.1482513081356</v>
          </cell>
          <cell r="K33">
            <v>4043602.25</v>
          </cell>
        </row>
        <row r="34">
          <cell r="B34">
            <v>23351173</v>
          </cell>
          <cell r="C34">
            <v>1338631</v>
          </cell>
          <cell r="F34">
            <v>28411043.82</v>
          </cell>
          <cell r="G34">
            <v>500529.8500000015</v>
          </cell>
          <cell r="H34">
            <v>37.391174266844374</v>
          </cell>
          <cell r="I34">
            <v>-838101.1499999985</v>
          </cell>
          <cell r="J34">
            <v>121.66859377899345</v>
          </cell>
          <cell r="K34">
            <v>5059870.82</v>
          </cell>
        </row>
        <row r="35">
          <cell r="B35">
            <v>53754150</v>
          </cell>
          <cell r="C35">
            <v>4553120</v>
          </cell>
          <cell r="F35">
            <v>61322191.2</v>
          </cell>
          <cell r="G35">
            <v>685207.2900000066</v>
          </cell>
          <cell r="H35">
            <v>15.049181440419021</v>
          </cell>
          <cell r="I35">
            <v>-3867912.7099999934</v>
          </cell>
          <cell r="J35">
            <v>114.07898962219663</v>
          </cell>
          <cell r="K35">
            <v>7568041.200000003</v>
          </cell>
        </row>
        <row r="36">
          <cell r="B36">
            <v>4384822898</v>
          </cell>
          <cell r="C36">
            <v>314365284</v>
          </cell>
          <cell r="F36">
            <v>4665187657.030001</v>
          </cell>
          <cell r="G36">
            <v>100379749.92999993</v>
          </cell>
          <cell r="H36">
            <v>31.930927185331292</v>
          </cell>
          <cell r="I36">
            <v>-213985534.07000005</v>
          </cell>
          <cell r="J36">
            <v>106.39398136599496</v>
          </cell>
          <cell r="K36">
            <v>280364759.03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P18" sqref="P18"/>
    </sheetView>
  </sheetViews>
  <sheetFormatPr defaultColWidth="11.42187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07.12.2015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'[5]вспомогат'!F6</f>
        <v>Фактично надійшло на 07.12.2015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'[5]вспомогат'!C8</f>
        <v>грудень</v>
      </c>
      <c r="D8" s="18" t="s">
        <v>10</v>
      </c>
      <c r="E8" s="19" t="str">
        <f>'[5]вспомогат'!G8</f>
        <v>за грудень</v>
      </c>
      <c r="F8" s="20" t="str">
        <f>'[5]вспомогат'!H8</f>
        <v>за грудень</v>
      </c>
      <c r="G8" s="21"/>
      <c r="H8" s="20" t="str">
        <f>'[5]вспомогат'!J8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886439087</v>
      </c>
      <c r="C10" s="31">
        <f>'[5]вспомогат'!C10</f>
        <v>55492780</v>
      </c>
      <c r="D10" s="31">
        <f>'[5]вспомогат'!F10</f>
        <v>990348432.6</v>
      </c>
      <c r="E10" s="31">
        <f>'[5]вспомогат'!G10</f>
        <v>19615472.840000033</v>
      </c>
      <c r="F10" s="32">
        <f>'[5]вспомогат'!H10</f>
        <v>35.347792703843695</v>
      </c>
      <c r="G10" s="33">
        <f>'[5]вспомогат'!I10</f>
        <v>-35877307.15999997</v>
      </c>
      <c r="H10" s="34">
        <f>'[5]вспомогат'!J10</f>
        <v>111.72210782713377</v>
      </c>
      <c r="I10" s="35">
        <f>'[5]вспомогат'!K10</f>
        <v>103909345.60000002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1999062500</v>
      </c>
      <c r="C12" s="36">
        <f>'[5]вспомогат'!C11</f>
        <v>153184800</v>
      </c>
      <c r="D12" s="31">
        <f>'[5]вспомогат'!F11</f>
        <v>2053004734.05</v>
      </c>
      <c r="E12" s="36">
        <f>'[5]вспомогат'!G11</f>
        <v>49929640.129999876</v>
      </c>
      <c r="F12" s="37">
        <f>'[5]вспомогат'!H11</f>
        <v>32.59438281735517</v>
      </c>
      <c r="G12" s="33">
        <f>'[5]вспомогат'!I11</f>
        <v>-103255159.87000012</v>
      </c>
      <c r="H12" s="34">
        <f>'[5]вспомогат'!J11</f>
        <v>102.69837656651555</v>
      </c>
      <c r="I12" s="35">
        <f>'[5]вспомогат'!K11</f>
        <v>53942234.04999995</v>
      </c>
    </row>
    <row r="13" spans="1:9" ht="12.75">
      <c r="A13" s="30" t="s">
        <v>15</v>
      </c>
      <c r="B13" s="31">
        <f>'[5]вспомогат'!B12</f>
        <v>161738040</v>
      </c>
      <c r="C13" s="36">
        <f>'[5]вспомогат'!C12</f>
        <v>12350770</v>
      </c>
      <c r="D13" s="31">
        <f>'[5]вспомогат'!F12</f>
        <v>179871181.75</v>
      </c>
      <c r="E13" s="36">
        <f>'[5]вспомогат'!G12</f>
        <v>3115579.569999993</v>
      </c>
      <c r="F13" s="37">
        <f>'[5]вспомогат'!H12</f>
        <v>25.225792157088122</v>
      </c>
      <c r="G13" s="33">
        <f>'[5]вспомогат'!I12</f>
        <v>-9235190.430000007</v>
      </c>
      <c r="H13" s="34">
        <f>'[5]вспомогат'!J12</f>
        <v>111.21142666870453</v>
      </c>
      <c r="I13" s="35">
        <f>'[5]вспомогат'!K12</f>
        <v>18133141.75</v>
      </c>
    </row>
    <row r="14" spans="1:9" ht="12.75">
      <c r="A14" s="30" t="s">
        <v>16</v>
      </c>
      <c r="B14" s="31">
        <f>'[5]вспомогат'!B13</f>
        <v>295870125</v>
      </c>
      <c r="C14" s="36">
        <f>'[5]вспомогат'!C13</f>
        <v>21357390</v>
      </c>
      <c r="D14" s="31">
        <f>'[5]вспомогат'!F13</f>
        <v>287131460.97</v>
      </c>
      <c r="E14" s="36">
        <f>'[5]вспомогат'!G13</f>
        <v>7925252.120000005</v>
      </c>
      <c r="F14" s="37">
        <f>'[5]вспомогат'!H13</f>
        <v>37.10777449866301</v>
      </c>
      <c r="G14" s="33">
        <f>'[5]вспомогат'!I13</f>
        <v>-13432137.879999995</v>
      </c>
      <c r="H14" s="34">
        <f>'[5]вспомогат'!J13</f>
        <v>97.04645271975332</v>
      </c>
      <c r="I14" s="35">
        <f>'[5]вспомогат'!K13</f>
        <v>-8738664.029999971</v>
      </c>
    </row>
    <row r="15" spans="1:9" ht="12.75">
      <c r="A15" s="30" t="s">
        <v>17</v>
      </c>
      <c r="B15" s="31">
        <f>'[5]вспомогат'!B14</f>
        <v>220380600</v>
      </c>
      <c r="C15" s="36">
        <f>'[5]вспомогат'!C14</f>
        <v>17211600</v>
      </c>
      <c r="D15" s="31">
        <f>'[5]вспомогат'!F14</f>
        <v>214455881.5</v>
      </c>
      <c r="E15" s="36">
        <f>'[5]вспомогат'!G14</f>
        <v>2808949.25</v>
      </c>
      <c r="F15" s="37">
        <f>'[5]вспомогат'!H14</f>
        <v>16.320093715866044</v>
      </c>
      <c r="G15" s="33">
        <f>'[5]вспомогат'!I14</f>
        <v>-14402650.75</v>
      </c>
      <c r="H15" s="34">
        <f>'[5]вспомогат'!J14</f>
        <v>97.3115970734266</v>
      </c>
      <c r="I15" s="35">
        <f>'[5]вспомогат'!K14</f>
        <v>-5924718.5</v>
      </c>
    </row>
    <row r="16" spans="1:9" ht="12.75">
      <c r="A16" s="30" t="s">
        <v>18</v>
      </c>
      <c r="B16" s="31">
        <f>'[5]вспомогат'!B15</f>
        <v>31545000</v>
      </c>
      <c r="C16" s="36">
        <f>'[5]вспомогат'!C15</f>
        <v>2896674</v>
      </c>
      <c r="D16" s="31">
        <f>'[5]вспомогат'!F15</f>
        <v>30843378.8</v>
      </c>
      <c r="E16" s="36">
        <f>'[5]вспомогат'!G15</f>
        <v>475351.7899999991</v>
      </c>
      <c r="F16" s="37">
        <f>'[5]вспомогат'!H15</f>
        <v>16.410261907277075</v>
      </c>
      <c r="G16" s="33">
        <f>'[5]вспомогат'!I15</f>
        <v>-2421322.210000001</v>
      </c>
      <c r="H16" s="34">
        <f>'[5]вспомогат'!J15</f>
        <v>97.7758085275004</v>
      </c>
      <c r="I16" s="35">
        <f>'[5]вспомогат'!K15</f>
        <v>-701621.1999999993</v>
      </c>
    </row>
    <row r="17" spans="1:9" ht="20.25" customHeight="1">
      <c r="A17" s="38" t="s">
        <v>19</v>
      </c>
      <c r="B17" s="39">
        <f>SUM(B12:B16)</f>
        <v>2708596265</v>
      </c>
      <c r="C17" s="39">
        <f>SUM(C12:C16)</f>
        <v>207001234</v>
      </c>
      <c r="D17" s="39">
        <f>SUM(D12:D16)</f>
        <v>2765306637.0700006</v>
      </c>
      <c r="E17" s="39">
        <f>SUM(E12:E16)</f>
        <v>64254772.85999987</v>
      </c>
      <c r="F17" s="40">
        <f>E17/C17*100</f>
        <v>31.04076802749875</v>
      </c>
      <c r="G17" s="39">
        <f>SUM(G12:G16)</f>
        <v>-142746461.14000013</v>
      </c>
      <c r="H17" s="41">
        <f>D17/B17*100</f>
        <v>102.09371816696353</v>
      </c>
      <c r="I17" s="39">
        <f>SUM(I12:I16)</f>
        <v>56710372.06999998</v>
      </c>
    </row>
    <row r="18" spans="1:9" ht="20.25" customHeight="1">
      <c r="A18" s="30" t="s">
        <v>20</v>
      </c>
      <c r="B18" s="42">
        <f>'[5]вспомогат'!B16</f>
        <v>33074889</v>
      </c>
      <c r="C18" s="43">
        <f>'[5]вспомогат'!C16</f>
        <v>2353085</v>
      </c>
      <c r="D18" s="42">
        <f>'[5]вспомогат'!F16</f>
        <v>37936594.05</v>
      </c>
      <c r="E18" s="43">
        <f>'[5]вспомогат'!G16</f>
        <v>654072.4099999964</v>
      </c>
      <c r="F18" s="44">
        <f>'[5]вспомогат'!H16</f>
        <v>27.7963783713719</v>
      </c>
      <c r="G18" s="45">
        <f>'[5]вспомогат'!I16</f>
        <v>-1699012.5900000036</v>
      </c>
      <c r="H18" s="46">
        <f>'[5]вспомогат'!J16</f>
        <v>114.69908198331366</v>
      </c>
      <c r="I18" s="47">
        <f>'[5]вспомогат'!K16</f>
        <v>4861705.049999997</v>
      </c>
    </row>
    <row r="19" spans="1:9" ht="12.75">
      <c r="A19" s="30" t="s">
        <v>21</v>
      </c>
      <c r="B19" s="31">
        <f>'[5]вспомогат'!B17</f>
        <v>109427706</v>
      </c>
      <c r="C19" s="36">
        <f>'[5]вспомогат'!C17</f>
        <v>7487366</v>
      </c>
      <c r="D19" s="31">
        <f>'[5]вспомогат'!F17</f>
        <v>127109404.27</v>
      </c>
      <c r="E19" s="36">
        <f>'[5]вспомогат'!G17</f>
        <v>3245034.1400000006</v>
      </c>
      <c r="F19" s="37">
        <f>'[5]вспомогат'!H17</f>
        <v>43.34012975991825</v>
      </c>
      <c r="G19" s="33">
        <f>'[5]вспомогат'!I17</f>
        <v>-4242331.859999999</v>
      </c>
      <c r="H19" s="34">
        <f>'[5]вспомогат'!J17</f>
        <v>116.15833769740178</v>
      </c>
      <c r="I19" s="35">
        <f>'[5]вспомогат'!K17</f>
        <v>17681698.269999996</v>
      </c>
    </row>
    <row r="20" spans="1:9" ht="12.75">
      <c r="A20" s="30" t="s">
        <v>22</v>
      </c>
      <c r="B20" s="31">
        <f>'[5]вспомогат'!B18</f>
        <v>10737689</v>
      </c>
      <c r="C20" s="36">
        <f>'[5]вспомогат'!C18</f>
        <v>1089225</v>
      </c>
      <c r="D20" s="31">
        <f>'[5]вспомогат'!F18</f>
        <v>12374686.63</v>
      </c>
      <c r="E20" s="36">
        <f>'[5]вспомогат'!G18</f>
        <v>170730.8500000015</v>
      </c>
      <c r="F20" s="37">
        <f>'[5]вспомогат'!H18</f>
        <v>15.674525465353945</v>
      </c>
      <c r="G20" s="33">
        <f>'[5]вспомогат'!I18</f>
        <v>-918494.1499999985</v>
      </c>
      <c r="H20" s="34">
        <f>'[5]вспомогат'!J18</f>
        <v>115.24534404004439</v>
      </c>
      <c r="I20" s="35">
        <f>'[5]вспомогат'!K18</f>
        <v>1636997.6300000008</v>
      </c>
    </row>
    <row r="21" spans="1:9" ht="12.75">
      <c r="A21" s="30" t="s">
        <v>23</v>
      </c>
      <c r="B21" s="31">
        <f>'[5]вспомогат'!B19</f>
        <v>24376111</v>
      </c>
      <c r="C21" s="36">
        <f>'[5]вспомогат'!C19</f>
        <v>1676510</v>
      </c>
      <c r="D21" s="31">
        <f>'[5]вспомогат'!F19</f>
        <v>27145685</v>
      </c>
      <c r="E21" s="36">
        <f>'[5]вспомогат'!G19</f>
        <v>367092.25</v>
      </c>
      <c r="F21" s="37">
        <f>'[5]вспомогат'!H19</f>
        <v>21.896215948607527</v>
      </c>
      <c r="G21" s="33">
        <f>'[5]вспомогат'!I19</f>
        <v>-1309417.75</v>
      </c>
      <c r="H21" s="34">
        <f>'[5]вспомогат'!J19</f>
        <v>111.36183700509076</v>
      </c>
      <c r="I21" s="35">
        <f>'[5]вспомогат'!K19</f>
        <v>2769574</v>
      </c>
    </row>
    <row r="22" spans="1:9" ht="12.75">
      <c r="A22" s="30" t="s">
        <v>24</v>
      </c>
      <c r="B22" s="31">
        <f>'[5]вспомогат'!B20</f>
        <v>54217164</v>
      </c>
      <c r="C22" s="36">
        <f>'[5]вспомогат'!C20</f>
        <v>3919345</v>
      </c>
      <c r="D22" s="31">
        <f>'[5]вспомогат'!F20</f>
        <v>60971459.66</v>
      </c>
      <c r="E22" s="36">
        <f>'[5]вспомогат'!G20</f>
        <v>1795298.2099999934</v>
      </c>
      <c r="F22" s="37">
        <f>'[5]вспомогат'!H20</f>
        <v>45.80607754612042</v>
      </c>
      <c r="G22" s="33">
        <f>'[5]вспомогат'!I20</f>
        <v>-2124046.7900000066</v>
      </c>
      <c r="H22" s="34">
        <f>'[5]вспомогат'!J20</f>
        <v>112.45785497006075</v>
      </c>
      <c r="I22" s="35">
        <f>'[5]вспомогат'!K20</f>
        <v>6754295.659999996</v>
      </c>
    </row>
    <row r="23" spans="1:9" ht="12.75">
      <c r="A23" s="30" t="s">
        <v>25</v>
      </c>
      <c r="B23" s="31">
        <f>'[5]вспомогат'!B21</f>
        <v>42632780</v>
      </c>
      <c r="C23" s="36">
        <f>'[5]вспомогат'!C21</f>
        <v>2673320</v>
      </c>
      <c r="D23" s="31">
        <f>'[5]вспомогат'!F21</f>
        <v>49228506.16</v>
      </c>
      <c r="E23" s="36">
        <f>'[5]вспомогат'!G21</f>
        <v>611258.0099999979</v>
      </c>
      <c r="F23" s="37">
        <f>'[5]вспомогат'!H21</f>
        <v>22.865126883425773</v>
      </c>
      <c r="G23" s="33">
        <f>'[5]вспомогат'!I21</f>
        <v>-2062061.990000002</v>
      </c>
      <c r="H23" s="34">
        <f>'[5]вспомогат'!J21</f>
        <v>115.47102056211205</v>
      </c>
      <c r="I23" s="35">
        <f>'[5]вспомогат'!K21</f>
        <v>6595726.159999996</v>
      </c>
    </row>
    <row r="24" spans="1:9" ht="12.75">
      <c r="A24" s="30" t="s">
        <v>26</v>
      </c>
      <c r="B24" s="31">
        <f>'[5]вспомогат'!B22</f>
        <v>54243579</v>
      </c>
      <c r="C24" s="36">
        <f>'[5]вспомогат'!C22</f>
        <v>3215628</v>
      </c>
      <c r="D24" s="31">
        <f>'[5]вспомогат'!F22</f>
        <v>64746377.28</v>
      </c>
      <c r="E24" s="36">
        <f>'[5]вспомогат'!G22</f>
        <v>751038.4200000018</v>
      </c>
      <c r="F24" s="37">
        <f>'[5]вспомогат'!H22</f>
        <v>23.355886315208156</v>
      </c>
      <c r="G24" s="33">
        <f>'[5]вспомогат'!I22</f>
        <v>-2464589.579999998</v>
      </c>
      <c r="H24" s="34">
        <f>'[5]вспомогат'!J22</f>
        <v>119.36228853925735</v>
      </c>
      <c r="I24" s="35">
        <f>'[5]вспомогат'!K22</f>
        <v>10502798.280000001</v>
      </c>
    </row>
    <row r="25" spans="1:9" ht="12.75">
      <c r="A25" s="30" t="s">
        <v>27</v>
      </c>
      <c r="B25" s="31">
        <f>'[5]вспомогат'!B23</f>
        <v>27860967</v>
      </c>
      <c r="C25" s="36">
        <f>'[5]вспомогат'!C23</f>
        <v>2293692</v>
      </c>
      <c r="D25" s="31">
        <f>'[5]вспомогат'!F23</f>
        <v>32753751.15</v>
      </c>
      <c r="E25" s="36">
        <f>'[5]вспомогат'!G23</f>
        <v>405677.2299999967</v>
      </c>
      <c r="F25" s="37">
        <f>'[5]вспомогат'!H23</f>
        <v>17.686647989355013</v>
      </c>
      <c r="G25" s="33">
        <f>'[5]вспомогат'!I23</f>
        <v>-1888014.7700000033</v>
      </c>
      <c r="H25" s="34">
        <f>'[5]вспомогат'!J23</f>
        <v>117.56142975941933</v>
      </c>
      <c r="I25" s="35">
        <f>'[5]вспомогат'!K23</f>
        <v>4892784.1499999985</v>
      </c>
    </row>
    <row r="26" spans="1:9" ht="12.75">
      <c r="A26" s="30" t="s">
        <v>28</v>
      </c>
      <c r="B26" s="31">
        <f>'[5]вспомогат'!B24</f>
        <v>27913004</v>
      </c>
      <c r="C26" s="36">
        <f>'[5]вспомогат'!C24</f>
        <v>2337224</v>
      </c>
      <c r="D26" s="31">
        <f>'[5]вспомогат'!F24</f>
        <v>38183642.41</v>
      </c>
      <c r="E26" s="36">
        <f>'[5]вспомогат'!G24</f>
        <v>1001442.5899999961</v>
      </c>
      <c r="F26" s="37">
        <f>'[5]вспомогат'!H24</f>
        <v>42.84752295886043</v>
      </c>
      <c r="G26" s="33">
        <f>'[5]вспомогат'!I24</f>
        <v>-1335781.4100000039</v>
      </c>
      <c r="H26" s="34">
        <f>'[5]вспомогат'!J24</f>
        <v>136.79517407012156</v>
      </c>
      <c r="I26" s="35">
        <f>'[5]вспомогат'!K24</f>
        <v>10270638.409999996</v>
      </c>
    </row>
    <row r="27" spans="1:9" ht="12.75">
      <c r="A27" s="30" t="s">
        <v>29</v>
      </c>
      <c r="B27" s="31">
        <f>'[5]вспомогат'!B25</f>
        <v>45100879</v>
      </c>
      <c r="C27" s="36">
        <f>'[5]вспомогат'!C25</f>
        <v>1519538</v>
      </c>
      <c r="D27" s="31">
        <f>'[5]вспомогат'!F25</f>
        <v>57084240.99</v>
      </c>
      <c r="E27" s="36">
        <f>'[5]вспомогат'!G25</f>
        <v>605866.1499999985</v>
      </c>
      <c r="F27" s="37">
        <f>'[5]вспомогат'!H25</f>
        <v>39.871734040214754</v>
      </c>
      <c r="G27" s="33">
        <f>'[5]вспомогат'!I25</f>
        <v>-913671.8500000015</v>
      </c>
      <c r="H27" s="34">
        <f>'[5]вспомогат'!J25</f>
        <v>126.57012957552337</v>
      </c>
      <c r="I27" s="35">
        <f>'[5]вспомогат'!K25</f>
        <v>11983361.990000002</v>
      </c>
    </row>
    <row r="28" spans="1:9" ht="12.75">
      <c r="A28" s="30" t="s">
        <v>30</v>
      </c>
      <c r="B28" s="31">
        <f>'[5]вспомогат'!B26</f>
        <v>28805004</v>
      </c>
      <c r="C28" s="36">
        <f>'[5]вспомогат'!C26</f>
        <v>1538574</v>
      </c>
      <c r="D28" s="31">
        <f>'[5]вспомогат'!F26</f>
        <v>33314079.1</v>
      </c>
      <c r="E28" s="36">
        <f>'[5]вспомогат'!G26</f>
        <v>377112.36000000313</v>
      </c>
      <c r="F28" s="37">
        <f>'[5]вспомогат'!H26</f>
        <v>24.510511681596277</v>
      </c>
      <c r="G28" s="33">
        <f>'[5]вспомогат'!I26</f>
        <v>-1161461.6399999969</v>
      </c>
      <c r="H28" s="34">
        <f>'[5]вспомогат'!J26</f>
        <v>115.65379091771695</v>
      </c>
      <c r="I28" s="35">
        <f>'[5]вспомогат'!K26</f>
        <v>4509075.1000000015</v>
      </c>
    </row>
    <row r="29" spans="1:9" ht="12.75">
      <c r="A29" s="30" t="s">
        <v>31</v>
      </c>
      <c r="B29" s="31">
        <f>'[5]вспомогат'!B27</f>
        <v>23846437</v>
      </c>
      <c r="C29" s="36">
        <f>'[5]вспомогат'!C27</f>
        <v>741782</v>
      </c>
      <c r="D29" s="31">
        <f>'[5]вспомогат'!F27</f>
        <v>28025731.51</v>
      </c>
      <c r="E29" s="36">
        <f>'[5]вспомогат'!G27</f>
        <v>450924.08000000194</v>
      </c>
      <c r="F29" s="37">
        <f>'[5]вспомогат'!H27</f>
        <v>60.789299281999554</v>
      </c>
      <c r="G29" s="33">
        <f>'[5]вспомогат'!I27</f>
        <v>-290857.91999999806</v>
      </c>
      <c r="H29" s="34">
        <f>'[5]вспомогат'!J27</f>
        <v>117.52586564609213</v>
      </c>
      <c r="I29" s="35">
        <f>'[5]вспомогат'!K27</f>
        <v>4179294.5100000016</v>
      </c>
    </row>
    <row r="30" spans="1:9" ht="12.75">
      <c r="A30" s="30" t="s">
        <v>32</v>
      </c>
      <c r="B30" s="31">
        <f>'[5]вспомогат'!B28</f>
        <v>45025003</v>
      </c>
      <c r="C30" s="36">
        <f>'[5]вспомогат'!C28</f>
        <v>2510109</v>
      </c>
      <c r="D30" s="31">
        <f>'[5]вспомогат'!F28</f>
        <v>48795874.93</v>
      </c>
      <c r="E30" s="36">
        <f>'[5]вспомогат'!G28</f>
        <v>1039014.799999997</v>
      </c>
      <c r="F30" s="37">
        <f>'[5]вспомогат'!H28</f>
        <v>41.39321439825908</v>
      </c>
      <c r="G30" s="33">
        <f>'[5]вспомогат'!I28</f>
        <v>-1471094.200000003</v>
      </c>
      <c r="H30" s="34">
        <f>'[5]вспомогат'!J28</f>
        <v>108.37506202942396</v>
      </c>
      <c r="I30" s="35">
        <f>'[5]вспомогат'!K28</f>
        <v>3770871.9299999997</v>
      </c>
    </row>
    <row r="31" spans="1:9" ht="12.75">
      <c r="A31" s="30" t="s">
        <v>33</v>
      </c>
      <c r="B31" s="31">
        <f>'[5]вспомогат'!B29</f>
        <v>76353121</v>
      </c>
      <c r="C31" s="36">
        <f>'[5]вспомогат'!C29</f>
        <v>4963483</v>
      </c>
      <c r="D31" s="31">
        <f>'[5]вспомогат'!F29</f>
        <v>81163989.24</v>
      </c>
      <c r="E31" s="36">
        <f>'[5]вспомогат'!G29</f>
        <v>1772582.3599999994</v>
      </c>
      <c r="F31" s="37">
        <f>'[5]вспомогат'!H29</f>
        <v>35.712469650847986</v>
      </c>
      <c r="G31" s="33">
        <f>'[5]вспомогат'!I29</f>
        <v>-3190900.6400000006</v>
      </c>
      <c r="H31" s="34">
        <f>'[5]вспомогат'!J29</f>
        <v>106.30081413436916</v>
      </c>
      <c r="I31" s="35">
        <f>'[5]вспомогат'!K29</f>
        <v>4810868.239999995</v>
      </c>
    </row>
    <row r="32" spans="1:9" ht="12.75">
      <c r="A32" s="30" t="s">
        <v>34</v>
      </c>
      <c r="B32" s="31">
        <f>'[5]вспомогат'!B30</f>
        <v>31836705</v>
      </c>
      <c r="C32" s="36">
        <f>'[5]вспомогат'!C30</f>
        <v>2649876</v>
      </c>
      <c r="D32" s="31">
        <f>'[5]вспомогат'!F30</f>
        <v>35360058.14</v>
      </c>
      <c r="E32" s="36">
        <f>'[5]вспомогат'!G30</f>
        <v>694301.8200000003</v>
      </c>
      <c r="F32" s="37">
        <f>'[5]вспомогат'!H30</f>
        <v>26.201294702091733</v>
      </c>
      <c r="G32" s="33">
        <f>'[5]вспомогат'!I30</f>
        <v>-1955574.1799999997</v>
      </c>
      <c r="H32" s="34">
        <f>'[5]вспомогат'!J30</f>
        <v>111.06695287719002</v>
      </c>
      <c r="I32" s="35">
        <f>'[5]вспомогат'!K30</f>
        <v>3523353.1400000006</v>
      </c>
    </row>
    <row r="33" spans="1:9" ht="12.75">
      <c r="A33" s="30" t="s">
        <v>35</v>
      </c>
      <c r="B33" s="31">
        <f>'[5]вспомогат'!B31</f>
        <v>35850872</v>
      </c>
      <c r="C33" s="36">
        <f>'[5]вспомогат'!C31</f>
        <v>2225709</v>
      </c>
      <c r="D33" s="31">
        <f>'[5]вспомогат'!F31</f>
        <v>39764392.72</v>
      </c>
      <c r="E33" s="36">
        <f>'[5]вспомогат'!G31</f>
        <v>573716.9200000018</v>
      </c>
      <c r="F33" s="37">
        <f>'[5]вспомогат'!H31</f>
        <v>25.776816286405897</v>
      </c>
      <c r="G33" s="33">
        <f>'[5]вспомогат'!I31</f>
        <v>-1651992.0799999982</v>
      </c>
      <c r="H33" s="34">
        <f>'[5]вспомогат'!J31</f>
        <v>110.91611026922858</v>
      </c>
      <c r="I33" s="35">
        <f>'[5]вспомогат'!K31</f>
        <v>3913520.719999999</v>
      </c>
    </row>
    <row r="34" spans="1:9" ht="12.75">
      <c r="A34" s="30" t="s">
        <v>36</v>
      </c>
      <c r="B34" s="31">
        <f>'[5]вспомогат'!B32</f>
        <v>14686788</v>
      </c>
      <c r="C34" s="36">
        <f>'[5]вспомогат'!C32</f>
        <v>957925</v>
      </c>
      <c r="D34" s="31">
        <f>'[5]вспомогат'!F32</f>
        <v>15103751.85</v>
      </c>
      <c r="E34" s="36">
        <f>'[5]вспомогат'!G32</f>
        <v>166843.15000000037</v>
      </c>
      <c r="F34" s="37">
        <f>'[5]вспомогат'!H32</f>
        <v>17.417141216692368</v>
      </c>
      <c r="G34" s="33">
        <f>'[5]вспомогат'!I32</f>
        <v>-791081.8499999996</v>
      </c>
      <c r="H34" s="34">
        <f>'[5]вспомогат'!J32</f>
        <v>102.83904043552614</v>
      </c>
      <c r="I34" s="35">
        <f>'[5]вспомогат'!K32</f>
        <v>416963.8499999996</v>
      </c>
    </row>
    <row r="35" spans="1:9" ht="12.75">
      <c r="A35" s="30" t="s">
        <v>37</v>
      </c>
      <c r="B35" s="31">
        <f>'[5]вспомогат'!B33</f>
        <v>26693525</v>
      </c>
      <c r="C35" s="36">
        <f>'[5]вспомогат'!C33</f>
        <v>1827128</v>
      </c>
      <c r="D35" s="31">
        <f>'[5]вспомогат'!F33</f>
        <v>30737127.25</v>
      </c>
      <c r="E35" s="36">
        <f>'[5]вспомогат'!G33</f>
        <v>641761.3399999999</v>
      </c>
      <c r="F35" s="37">
        <f>'[5]вспомогат'!H33</f>
        <v>35.124049327688034</v>
      </c>
      <c r="G35" s="33">
        <f>'[5]вспомогат'!I33</f>
        <v>-1185366.6600000001</v>
      </c>
      <c r="H35" s="34">
        <f>'[5]вспомогат'!J33</f>
        <v>115.1482513081356</v>
      </c>
      <c r="I35" s="35">
        <f>'[5]вспомогат'!K33</f>
        <v>4043602.25</v>
      </c>
    </row>
    <row r="36" spans="1:9" ht="12.75">
      <c r="A36" s="30" t="s">
        <v>38</v>
      </c>
      <c r="B36" s="31">
        <f>'[5]вспомогат'!B34</f>
        <v>23351173</v>
      </c>
      <c r="C36" s="36">
        <f>'[5]вспомогат'!C34</f>
        <v>1338631</v>
      </c>
      <c r="D36" s="31">
        <f>'[5]вспомогат'!F34</f>
        <v>28411043.82</v>
      </c>
      <c r="E36" s="36">
        <f>'[5]вспомогат'!G34</f>
        <v>500529.8500000015</v>
      </c>
      <c r="F36" s="37">
        <f>'[5]вспомогат'!H34</f>
        <v>37.391174266844374</v>
      </c>
      <c r="G36" s="33">
        <f>'[5]вспомогат'!I34</f>
        <v>-838101.1499999985</v>
      </c>
      <c r="H36" s="34">
        <f>'[5]вспомогат'!J34</f>
        <v>121.66859377899345</v>
      </c>
      <c r="I36" s="35">
        <f>'[5]вспомогат'!K34</f>
        <v>5059870.82</v>
      </c>
    </row>
    <row r="37" spans="1:9" ht="12.75">
      <c r="A37" s="30" t="s">
        <v>39</v>
      </c>
      <c r="B37" s="31">
        <f>'[5]вспомогат'!B35</f>
        <v>53754150</v>
      </c>
      <c r="C37" s="36">
        <f>'[5]вспомогат'!C35</f>
        <v>4553120</v>
      </c>
      <c r="D37" s="31">
        <f>'[5]вспомогат'!F35</f>
        <v>61322191.2</v>
      </c>
      <c r="E37" s="36">
        <f>'[5]вспомогат'!G35</f>
        <v>685207.2900000066</v>
      </c>
      <c r="F37" s="37">
        <f>'[5]вспомогат'!H35</f>
        <v>15.049181440419021</v>
      </c>
      <c r="G37" s="33">
        <f>'[5]вспомогат'!I35</f>
        <v>-3867912.7099999934</v>
      </c>
      <c r="H37" s="34">
        <f>'[5]вспомогат'!J35</f>
        <v>114.07898962219663</v>
      </c>
      <c r="I37" s="35">
        <f>'[5]вспомогат'!K35</f>
        <v>7568041.200000003</v>
      </c>
    </row>
    <row r="38" spans="1:9" ht="18.75" customHeight="1">
      <c r="A38" s="48" t="s">
        <v>40</v>
      </c>
      <c r="B38" s="39">
        <f>SUM(B18:B37)</f>
        <v>789787546</v>
      </c>
      <c r="C38" s="39">
        <f>SUM(C18:C37)</f>
        <v>51871270</v>
      </c>
      <c r="D38" s="39">
        <f>SUM(D18:D37)</f>
        <v>909532587.36</v>
      </c>
      <c r="E38" s="39">
        <f>SUM(E18:E37)</f>
        <v>16509504.229999995</v>
      </c>
      <c r="F38" s="40">
        <f>E38/C38*100</f>
        <v>31.82783885954594</v>
      </c>
      <c r="G38" s="39">
        <f>SUM(G18:G37)</f>
        <v>-35361765.77000001</v>
      </c>
      <c r="H38" s="41">
        <f>D38/B38*100</f>
        <v>115.16167758867142</v>
      </c>
      <c r="I38" s="39">
        <f>SUM(I18:I37)</f>
        <v>119745041.35999997</v>
      </c>
    </row>
    <row r="39" spans="1:9" ht="20.25" customHeight="1">
      <c r="A39" s="49" t="s">
        <v>41</v>
      </c>
      <c r="B39" s="50">
        <f>'[5]вспомогат'!B36</f>
        <v>4384822898</v>
      </c>
      <c r="C39" s="50">
        <f>'[5]вспомогат'!C36</f>
        <v>314365284</v>
      </c>
      <c r="D39" s="50">
        <f>'[5]вспомогат'!F36</f>
        <v>4665187657.030001</v>
      </c>
      <c r="E39" s="50">
        <f>'[5]вспомогат'!G36</f>
        <v>100379749.92999993</v>
      </c>
      <c r="F39" s="51">
        <f>'[5]вспомогат'!H36</f>
        <v>31.930927185331292</v>
      </c>
      <c r="G39" s="50">
        <f>'[5]вспомогат'!I36</f>
        <v>-213985534.07000005</v>
      </c>
      <c r="H39" s="51">
        <f>'[5]вспомогат'!J36</f>
        <v>106.39398136599496</v>
      </c>
      <c r="I39" s="50">
        <f>'[5]вспомогат'!K36</f>
        <v>280364759.03</v>
      </c>
    </row>
    <row r="41" spans="2:4" ht="12.75">
      <c r="B41" s="52"/>
      <c r="D41" s="53"/>
    </row>
    <row r="42" ht="12.75">
      <c r="F42" s="54"/>
    </row>
    <row r="43" spans="2:4" ht="12.75">
      <c r="B43" s="55"/>
      <c r="C43" s="56"/>
      <c r="D43" s="55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01.01.2015 - 07.12.2015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2015-12-08T07:11:35Z</cp:lastPrinted>
  <dcterms:created xsi:type="dcterms:W3CDTF">2015-12-08T07:11:28Z</dcterms:created>
  <dcterms:modified xsi:type="dcterms:W3CDTF">2015-12-08T07:12:03Z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