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<sst xmlns="http://schemas.openxmlformats.org/spreadsheetml/2006/main" count="47" uniqueCount="42">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</sst>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011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20.11.2015</v>
          </cell>
        </row>
        <row r="6">
          <cell r="G6" t="str">
            <v>Фактично надійшло на 20.11.2015</v>
          </cell>
        </row>
        <row r="8">
          <cell r="D8" t="str">
            <v>листопад</v>
          </cell>
          <cell r="H8" t="str">
            <v>за листопад</v>
          </cell>
          <cell r="I8" t="str">
            <v>за листопад</v>
          </cell>
          <cell r="K8" t="str">
            <v>за 11 місяців</v>
          </cell>
        </row>
        <row r="9">
          <cell r="B9" t="str">
            <v> рік </v>
          </cell>
          <cell r="C9" t="str">
            <v>11 міс.   </v>
          </cell>
        </row>
        <row r="10">
          <cell r="B10">
            <v>886439087</v>
          </cell>
          <cell r="C10">
            <v>830946307</v>
          </cell>
          <cell r="D10">
            <v>27172046</v>
          </cell>
          <cell r="G10">
            <v>943909219.2</v>
          </cell>
          <cell r="H10">
            <v>91480607.49000001</v>
          </cell>
          <cell r="I10">
            <v>336.67176733765285</v>
          </cell>
          <cell r="J10">
            <v>64308561.49000001</v>
          </cell>
          <cell r="K10">
            <v>113.59448995060039</v>
          </cell>
          <cell r="L10">
            <v>112962912.20000005</v>
          </cell>
        </row>
        <row r="11">
          <cell r="B11">
            <v>1999062500</v>
          </cell>
          <cell r="C11">
            <v>1845877700</v>
          </cell>
          <cell r="D11">
            <v>161353700</v>
          </cell>
          <cell r="G11">
            <v>1924313480.44</v>
          </cell>
          <cell r="H11">
            <v>133799142.12000012</v>
          </cell>
          <cell r="I11">
            <v>82.92288439620543</v>
          </cell>
          <cell r="J11">
            <v>-27554557.879999876</v>
          </cell>
          <cell r="K11">
            <v>104.2492403716671</v>
          </cell>
          <cell r="L11">
            <v>78435780.44000006</v>
          </cell>
        </row>
        <row r="12">
          <cell r="B12">
            <v>146711940</v>
          </cell>
          <cell r="C12">
            <v>134361170</v>
          </cell>
          <cell r="D12">
            <v>13849929</v>
          </cell>
          <cell r="G12">
            <v>170674889.72</v>
          </cell>
          <cell r="H12">
            <v>11596657.849999994</v>
          </cell>
          <cell r="I12">
            <v>83.73081082220706</v>
          </cell>
          <cell r="J12">
            <v>-2253271.150000006</v>
          </cell>
          <cell r="K12">
            <v>127.0269451508944</v>
          </cell>
          <cell r="L12">
            <v>36313719.72</v>
          </cell>
        </row>
        <row r="13">
          <cell r="B13">
            <v>285356983</v>
          </cell>
          <cell r="C13">
            <v>264531039</v>
          </cell>
          <cell r="D13">
            <v>32952919</v>
          </cell>
          <cell r="G13">
            <v>268193470.93</v>
          </cell>
          <cell r="H13">
            <v>15867086.090000004</v>
          </cell>
          <cell r="I13">
            <v>48.15077562628065</v>
          </cell>
          <cell r="J13">
            <v>-17085832.909999996</v>
          </cell>
          <cell r="K13">
            <v>101.38449988471862</v>
          </cell>
          <cell r="L13">
            <v>3662431.930000007</v>
          </cell>
        </row>
        <row r="14">
          <cell r="B14">
            <v>220380600</v>
          </cell>
          <cell r="C14">
            <v>204169000</v>
          </cell>
          <cell r="D14">
            <v>17848700</v>
          </cell>
          <cell r="G14">
            <v>202065422.88</v>
          </cell>
          <cell r="H14">
            <v>12679813.310000002</v>
          </cell>
          <cell r="I14">
            <v>71.04054250449614</v>
          </cell>
          <cell r="J14">
            <v>-5168886.689999998</v>
          </cell>
          <cell r="K14">
            <v>98.96968828764405</v>
          </cell>
          <cell r="L14">
            <v>-2103577.120000005</v>
          </cell>
        </row>
        <row r="15">
          <cell r="B15">
            <v>31545000</v>
          </cell>
          <cell r="C15">
            <v>28648326</v>
          </cell>
          <cell r="D15">
            <v>3180249</v>
          </cell>
          <cell r="G15">
            <v>28902665.62</v>
          </cell>
          <cell r="H15">
            <v>1925591.9800000004</v>
          </cell>
          <cell r="I15">
            <v>60.54846585911985</v>
          </cell>
          <cell r="J15">
            <v>-1254657.0199999996</v>
          </cell>
          <cell r="K15">
            <v>100.88779923825217</v>
          </cell>
          <cell r="L15">
            <v>254339.62000000104</v>
          </cell>
        </row>
        <row r="16">
          <cell r="B16">
            <v>33024889</v>
          </cell>
          <cell r="C16">
            <v>30671804</v>
          </cell>
          <cell r="D16">
            <v>3005165</v>
          </cell>
          <cell r="G16">
            <v>35285274.96</v>
          </cell>
          <cell r="H16">
            <v>2423811.1400000006</v>
          </cell>
          <cell r="I16">
            <v>80.65484391040094</v>
          </cell>
          <cell r="J16">
            <v>-581353.8599999994</v>
          </cell>
          <cell r="K16">
            <v>115.04140728077161</v>
          </cell>
          <cell r="L16">
            <v>4613470.960000001</v>
          </cell>
        </row>
        <row r="17">
          <cell r="B17">
            <v>105194361</v>
          </cell>
          <cell r="C17">
            <v>98436155</v>
          </cell>
          <cell r="D17">
            <v>6469101</v>
          </cell>
          <cell r="G17">
            <v>120066730.82</v>
          </cell>
          <cell r="H17">
            <v>8596295.11</v>
          </cell>
          <cell r="I17">
            <v>132.88237592827812</v>
          </cell>
          <cell r="J17">
            <v>2127194.1099999994</v>
          </cell>
          <cell r="K17">
            <v>121.97421853789392</v>
          </cell>
          <cell r="L17">
            <v>21630575.819999993</v>
          </cell>
        </row>
        <row r="18">
          <cell r="B18">
            <v>10737689</v>
          </cell>
          <cell r="C18">
            <v>9648464</v>
          </cell>
          <cell r="D18">
            <v>858321</v>
          </cell>
          <cell r="G18">
            <v>11677265.02</v>
          </cell>
          <cell r="H18">
            <v>709591.2599999998</v>
          </cell>
          <cell r="I18">
            <v>82.67201431632219</v>
          </cell>
          <cell r="J18">
            <v>-148729.74000000022</v>
          </cell>
          <cell r="K18">
            <v>121.02719168564032</v>
          </cell>
          <cell r="L18">
            <v>2028801.0199999996</v>
          </cell>
        </row>
        <row r="19">
          <cell r="B19">
            <v>23286336</v>
          </cell>
          <cell r="C19">
            <v>21609826</v>
          </cell>
          <cell r="D19">
            <v>1635036</v>
          </cell>
          <cell r="G19">
            <v>25837158.9</v>
          </cell>
          <cell r="H19">
            <v>1920734.9100000001</v>
          </cell>
          <cell r="I19">
            <v>117.47355471072198</v>
          </cell>
          <cell r="J19">
            <v>285698.91000000015</v>
          </cell>
          <cell r="K19">
            <v>119.56208670999942</v>
          </cell>
          <cell r="L19">
            <v>4227332.8999999985</v>
          </cell>
        </row>
        <row r="20">
          <cell r="B20">
            <v>52770763</v>
          </cell>
          <cell r="C20">
            <v>48928204</v>
          </cell>
          <cell r="D20">
            <v>5465742</v>
          </cell>
          <cell r="G20">
            <v>56419521.93</v>
          </cell>
          <cell r="H20">
            <v>4160917.799999997</v>
          </cell>
          <cell r="I20">
            <v>76.12722664187217</v>
          </cell>
          <cell r="J20">
            <v>-1304824.200000003</v>
          </cell>
          <cell r="K20">
            <v>115.3108377532108</v>
          </cell>
          <cell r="L20">
            <v>7491317.93</v>
          </cell>
        </row>
        <row r="21">
          <cell r="B21">
            <v>41712780</v>
          </cell>
          <cell r="C21">
            <v>39039460</v>
          </cell>
          <cell r="D21">
            <v>3351840</v>
          </cell>
          <cell r="G21">
            <v>46404639.87</v>
          </cell>
          <cell r="H21">
            <v>3534138.299999997</v>
          </cell>
          <cell r="I21">
            <v>105.4387530431046</v>
          </cell>
          <cell r="J21">
            <v>182298.29999999702</v>
          </cell>
          <cell r="K21">
            <v>118.86598807975315</v>
          </cell>
          <cell r="L21">
            <v>7365179.869999997</v>
          </cell>
        </row>
        <row r="22">
          <cell r="B22">
            <v>52466419</v>
          </cell>
          <cell r="C22">
            <v>49250791</v>
          </cell>
          <cell r="D22">
            <v>4606031</v>
          </cell>
          <cell r="G22">
            <v>60931054.94</v>
          </cell>
          <cell r="H22">
            <v>5069744.359999999</v>
          </cell>
          <cell r="I22">
            <v>110.06752581561</v>
          </cell>
          <cell r="J22">
            <v>463713.3599999994</v>
          </cell>
          <cell r="K22">
            <v>123.71589106051108</v>
          </cell>
          <cell r="L22">
            <v>11680263.939999998</v>
          </cell>
        </row>
        <row r="23">
          <cell r="B23">
            <v>27204195</v>
          </cell>
          <cell r="C23">
            <v>25107425</v>
          </cell>
          <cell r="D23">
            <v>2459420</v>
          </cell>
          <cell r="G23">
            <v>30642864.69</v>
          </cell>
          <cell r="H23">
            <v>1780616.8200000003</v>
          </cell>
          <cell r="I23">
            <v>72.39986744842281</v>
          </cell>
          <cell r="J23">
            <v>-678803.1799999997</v>
          </cell>
          <cell r="K23">
            <v>122.04702270344332</v>
          </cell>
          <cell r="L23">
            <v>5535439.690000001</v>
          </cell>
        </row>
        <row r="24">
          <cell r="B24">
            <v>27692466</v>
          </cell>
          <cell r="C24">
            <v>25355242</v>
          </cell>
          <cell r="D24">
            <v>2682132</v>
          </cell>
          <cell r="G24">
            <v>35620618.41</v>
          </cell>
          <cell r="H24">
            <v>2758944.559999995</v>
          </cell>
          <cell r="I24">
            <v>102.8638620321444</v>
          </cell>
          <cell r="J24">
            <v>76812.55999999493</v>
          </cell>
          <cell r="K24">
            <v>140.4862095577711</v>
          </cell>
          <cell r="L24">
            <v>10265376.409999996</v>
          </cell>
        </row>
        <row r="25">
          <cell r="B25">
            <v>42470906</v>
          </cell>
          <cell r="C25">
            <v>40951308</v>
          </cell>
          <cell r="D25">
            <v>2422224</v>
          </cell>
          <cell r="G25">
            <v>53737000.89</v>
          </cell>
          <cell r="H25">
            <v>3532620.920000002</v>
          </cell>
          <cell r="I25">
            <v>145.84204103336444</v>
          </cell>
          <cell r="J25">
            <v>1110396.9200000018</v>
          </cell>
          <cell r="K25">
            <v>131.22169599564438</v>
          </cell>
          <cell r="L25">
            <v>12785692.89</v>
          </cell>
        </row>
        <row r="26">
          <cell r="B26">
            <v>28421823</v>
          </cell>
          <cell r="C26">
            <v>26883249</v>
          </cell>
          <cell r="D26">
            <v>1811595</v>
          </cell>
          <cell r="G26">
            <v>31244217.8</v>
          </cell>
          <cell r="H26">
            <v>1669686.789999999</v>
          </cell>
          <cell r="I26">
            <v>92.16667025466504</v>
          </cell>
          <cell r="J26">
            <v>-141908.2100000009</v>
          </cell>
          <cell r="K26">
            <v>116.22188151439583</v>
          </cell>
          <cell r="L26">
            <v>4360968.800000001</v>
          </cell>
        </row>
        <row r="27">
          <cell r="B27">
            <v>21372439</v>
          </cell>
          <cell r="C27">
            <v>20630657</v>
          </cell>
          <cell r="D27">
            <v>824849</v>
          </cell>
          <cell r="G27">
            <v>26612826.51</v>
          </cell>
          <cell r="H27">
            <v>2162367.110000003</v>
          </cell>
          <cell r="I27">
            <v>262.1530862012324</v>
          </cell>
          <cell r="J27">
            <v>1337518.1100000031</v>
          </cell>
          <cell r="K27">
            <v>128.99650510403038</v>
          </cell>
          <cell r="L27">
            <v>5982169.510000002</v>
          </cell>
        </row>
        <row r="28">
          <cell r="B28">
            <v>43642393</v>
          </cell>
          <cell r="C28">
            <v>41178494</v>
          </cell>
          <cell r="D28">
            <v>4091710</v>
          </cell>
          <cell r="G28">
            <v>45316132.17</v>
          </cell>
          <cell r="H28">
            <v>3374428.2600000054</v>
          </cell>
          <cell r="I28">
            <v>82.46987836381379</v>
          </cell>
          <cell r="J28">
            <v>-717281.7399999946</v>
          </cell>
          <cell r="K28">
            <v>110.0480560799528</v>
          </cell>
          <cell r="L28">
            <v>4137638.170000002</v>
          </cell>
        </row>
        <row r="29">
          <cell r="B29">
            <v>75096676</v>
          </cell>
          <cell r="C29">
            <v>70133193</v>
          </cell>
          <cell r="D29">
            <v>6798418</v>
          </cell>
          <cell r="G29">
            <v>76351202.18</v>
          </cell>
          <cell r="H29">
            <v>5062617.480000004</v>
          </cell>
          <cell r="I29">
            <v>74.46758172268908</v>
          </cell>
          <cell r="J29">
            <v>-1735800.5199999958</v>
          </cell>
          <cell r="K29">
            <v>108.86600041153125</v>
          </cell>
          <cell r="L29">
            <v>6218009.180000007</v>
          </cell>
        </row>
        <row r="30">
          <cell r="B30">
            <v>30763017</v>
          </cell>
          <cell r="C30">
            <v>28567056</v>
          </cell>
          <cell r="D30">
            <v>2841721</v>
          </cell>
          <cell r="G30">
            <v>33190992.33</v>
          </cell>
          <cell r="H30">
            <v>2025886.759999998</v>
          </cell>
          <cell r="I30">
            <v>71.29083960036886</v>
          </cell>
          <cell r="J30">
            <v>-815834.2400000021</v>
          </cell>
          <cell r="K30">
            <v>116.18625429935796</v>
          </cell>
          <cell r="L30">
            <v>4623936.329999998</v>
          </cell>
        </row>
        <row r="31">
          <cell r="B31">
            <v>35083353</v>
          </cell>
          <cell r="C31">
            <v>32790384</v>
          </cell>
          <cell r="D31">
            <v>2524839</v>
          </cell>
          <cell r="G31">
            <v>37339419.02</v>
          </cell>
          <cell r="H31">
            <v>2932154.2700000033</v>
          </cell>
          <cell r="I31">
            <v>116.13232645725147</v>
          </cell>
          <cell r="J31">
            <v>407315.2700000033</v>
          </cell>
          <cell r="K31">
            <v>113.87307638727258</v>
          </cell>
          <cell r="L31">
            <v>4549035.020000003</v>
          </cell>
        </row>
        <row r="32">
          <cell r="B32">
            <v>14668788</v>
          </cell>
          <cell r="C32">
            <v>13724263</v>
          </cell>
          <cell r="D32">
            <v>1352167</v>
          </cell>
          <cell r="G32">
            <v>14235773.5</v>
          </cell>
          <cell r="H32">
            <v>638419.8399999999</v>
          </cell>
          <cell r="I32">
            <v>47.21457038960423</v>
          </cell>
          <cell r="J32">
            <v>-713747.1600000001</v>
          </cell>
          <cell r="K32">
            <v>103.72705259291519</v>
          </cell>
          <cell r="L32">
            <v>511510.5</v>
          </cell>
        </row>
        <row r="33">
          <cell r="B33">
            <v>26410605</v>
          </cell>
          <cell r="C33">
            <v>24701384</v>
          </cell>
          <cell r="D33">
            <v>2397828</v>
          </cell>
          <cell r="G33">
            <v>28729391.52</v>
          </cell>
          <cell r="H33">
            <v>2098150.0999999978</v>
          </cell>
          <cell r="I33">
            <v>87.50211024310325</v>
          </cell>
          <cell r="J33">
            <v>-299677.90000000224</v>
          </cell>
          <cell r="K33">
            <v>116.30680904357425</v>
          </cell>
          <cell r="L33">
            <v>4028007.5199999996</v>
          </cell>
        </row>
        <row r="34">
          <cell r="B34">
            <v>22743252</v>
          </cell>
          <cell r="C34">
            <v>21404621</v>
          </cell>
          <cell r="D34">
            <v>2017068</v>
          </cell>
          <cell r="G34">
            <v>26653094.39</v>
          </cell>
          <cell r="H34">
            <v>1362498.8100000024</v>
          </cell>
          <cell r="I34">
            <v>67.54848175668855</v>
          </cell>
          <cell r="J34">
            <v>-654569.1899999976</v>
          </cell>
          <cell r="K34">
            <v>124.52028181204425</v>
          </cell>
          <cell r="L34">
            <v>5248473.390000001</v>
          </cell>
        </row>
        <row r="35">
          <cell r="B35">
            <v>53455530</v>
          </cell>
          <cell r="C35">
            <v>48980702</v>
          </cell>
          <cell r="D35">
            <v>5255009</v>
          </cell>
          <cell r="G35">
            <v>57856895.98</v>
          </cell>
          <cell r="H35">
            <v>3112982.639999993</v>
          </cell>
          <cell r="I35">
            <v>59.23838836432046</v>
          </cell>
          <cell r="J35">
            <v>-2142026.360000007</v>
          </cell>
          <cell r="K35">
            <v>118.12181862971256</v>
          </cell>
          <cell r="L35">
            <v>8876193.979999997</v>
          </cell>
        </row>
        <row r="36">
          <cell r="B36">
            <v>4337714790</v>
          </cell>
          <cell r="C36">
            <v>4026526224</v>
          </cell>
          <cell r="D36">
            <v>319227759</v>
          </cell>
          <cell r="G36">
            <v>4392211224.62</v>
          </cell>
          <cell r="H36">
            <v>326275506.0800002</v>
          </cell>
          <cell r="I36">
            <v>102.20774881923731</v>
          </cell>
          <cell r="J36">
            <v>7047747.08000013</v>
          </cell>
          <cell r="K36">
            <v>109.08189790098335</v>
          </cell>
          <cell r="L36">
            <v>365685000.6200001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zoomScalePageLayoutView="0" workbookViewId="0" topLeftCell="A1">
      <pane xSplit="1" ySplit="9" topLeftCell="B31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D45" sqref="D45"/>
    </sheetView>
  </sheetViews>
  <sheetFormatPr defaultColWidth="11.421875" defaultRowHeight="12.75"/>
  <cols>
    <col min="1" max="1" width="28.5742187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20.11.2015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20.11.2015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листопад</v>
      </c>
      <c r="E8" s="16" t="s">
        <v>10</v>
      </c>
      <c r="F8" s="21" t="str">
        <f>'[1]вспомогат'!H8</f>
        <v>за листопад</v>
      </c>
      <c r="G8" s="22" t="str">
        <f>'[1]вспомогат'!I8</f>
        <v>за листопад</v>
      </c>
      <c r="H8" s="23"/>
      <c r="I8" s="22" t="str">
        <f>'[1]вспомогат'!K8</f>
        <v>за 11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11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886439087</v>
      </c>
      <c r="C10" s="33">
        <f>'[1]вспомогат'!C10</f>
        <v>830946307</v>
      </c>
      <c r="D10" s="33">
        <f>'[1]вспомогат'!D10</f>
        <v>27172046</v>
      </c>
      <c r="E10" s="33">
        <f>'[1]вспомогат'!G10</f>
        <v>943909219.2</v>
      </c>
      <c r="F10" s="33">
        <f>'[1]вспомогат'!H10</f>
        <v>91480607.49000001</v>
      </c>
      <c r="G10" s="34">
        <f>'[1]вспомогат'!I10</f>
        <v>336.67176733765285</v>
      </c>
      <c r="H10" s="35">
        <f>'[1]вспомогат'!J10</f>
        <v>64308561.49000001</v>
      </c>
      <c r="I10" s="36">
        <f>'[1]вспомогат'!K10</f>
        <v>113.59448995060039</v>
      </c>
      <c r="J10" s="37">
        <f>'[1]вспомогат'!L10</f>
        <v>112962912.20000005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1999062500</v>
      </c>
      <c r="C12" s="33">
        <f>'[1]вспомогат'!C11</f>
        <v>1845877700</v>
      </c>
      <c r="D12" s="38">
        <f>'[1]вспомогат'!D11</f>
        <v>161353700</v>
      </c>
      <c r="E12" s="33">
        <f>'[1]вспомогат'!G11</f>
        <v>1924313480.44</v>
      </c>
      <c r="F12" s="38">
        <f>'[1]вспомогат'!H11</f>
        <v>133799142.12000012</v>
      </c>
      <c r="G12" s="39">
        <f>'[1]вспомогат'!I11</f>
        <v>82.92288439620543</v>
      </c>
      <c r="H12" s="35">
        <f>'[1]вспомогат'!J11</f>
        <v>-27554557.879999876</v>
      </c>
      <c r="I12" s="36">
        <f>'[1]вспомогат'!K11</f>
        <v>104.2492403716671</v>
      </c>
      <c r="J12" s="37">
        <f>'[1]вспомогат'!L11</f>
        <v>78435780.44000006</v>
      </c>
    </row>
    <row r="13" spans="1:10" ht="12.75">
      <c r="A13" s="32" t="s">
        <v>15</v>
      </c>
      <c r="B13" s="33">
        <f>'[1]вспомогат'!B12</f>
        <v>146711940</v>
      </c>
      <c r="C13" s="33">
        <f>'[1]вспомогат'!C12</f>
        <v>134361170</v>
      </c>
      <c r="D13" s="38">
        <f>'[1]вспомогат'!D12</f>
        <v>13849929</v>
      </c>
      <c r="E13" s="33">
        <f>'[1]вспомогат'!G12</f>
        <v>170674889.72</v>
      </c>
      <c r="F13" s="38">
        <f>'[1]вспомогат'!H12</f>
        <v>11596657.849999994</v>
      </c>
      <c r="G13" s="39">
        <f>'[1]вспомогат'!I12</f>
        <v>83.73081082220706</v>
      </c>
      <c r="H13" s="35">
        <f>'[1]вспомогат'!J12</f>
        <v>-2253271.150000006</v>
      </c>
      <c r="I13" s="36">
        <f>'[1]вспомогат'!K12</f>
        <v>127.0269451508944</v>
      </c>
      <c r="J13" s="37">
        <f>'[1]вспомогат'!L12</f>
        <v>36313719.72</v>
      </c>
    </row>
    <row r="14" spans="1:10" ht="12.75">
      <c r="A14" s="32" t="s">
        <v>16</v>
      </c>
      <c r="B14" s="33">
        <f>'[1]вспомогат'!B13</f>
        <v>285356983</v>
      </c>
      <c r="C14" s="33">
        <f>'[1]вспомогат'!C13</f>
        <v>264531039</v>
      </c>
      <c r="D14" s="38">
        <f>'[1]вспомогат'!D13</f>
        <v>32952919</v>
      </c>
      <c r="E14" s="33">
        <f>'[1]вспомогат'!G13</f>
        <v>268193470.93</v>
      </c>
      <c r="F14" s="38">
        <f>'[1]вспомогат'!H13</f>
        <v>15867086.090000004</v>
      </c>
      <c r="G14" s="39">
        <f>'[1]вспомогат'!I13</f>
        <v>48.15077562628065</v>
      </c>
      <c r="H14" s="35">
        <f>'[1]вспомогат'!J13</f>
        <v>-17085832.909999996</v>
      </c>
      <c r="I14" s="36">
        <f>'[1]вспомогат'!K13</f>
        <v>101.38449988471862</v>
      </c>
      <c r="J14" s="37">
        <f>'[1]вспомогат'!L13</f>
        <v>3662431.930000007</v>
      </c>
    </row>
    <row r="15" spans="1:10" ht="12.75">
      <c r="A15" s="32" t="s">
        <v>17</v>
      </c>
      <c r="B15" s="33">
        <f>'[1]вспомогат'!B14</f>
        <v>220380600</v>
      </c>
      <c r="C15" s="33">
        <f>'[1]вспомогат'!C14</f>
        <v>204169000</v>
      </c>
      <c r="D15" s="38">
        <f>'[1]вспомогат'!D14</f>
        <v>17848700</v>
      </c>
      <c r="E15" s="33">
        <f>'[1]вспомогат'!G14</f>
        <v>202065422.88</v>
      </c>
      <c r="F15" s="38">
        <f>'[1]вспомогат'!H14</f>
        <v>12679813.310000002</v>
      </c>
      <c r="G15" s="39">
        <f>'[1]вспомогат'!I14</f>
        <v>71.04054250449614</v>
      </c>
      <c r="H15" s="35">
        <f>'[1]вспомогат'!J14</f>
        <v>-5168886.689999998</v>
      </c>
      <c r="I15" s="36">
        <f>'[1]вспомогат'!K14</f>
        <v>98.96968828764405</v>
      </c>
      <c r="J15" s="37">
        <f>'[1]вспомогат'!L14</f>
        <v>-2103577.120000005</v>
      </c>
    </row>
    <row r="16" spans="1:10" ht="12.75">
      <c r="A16" s="32" t="s">
        <v>18</v>
      </c>
      <c r="B16" s="33">
        <f>'[1]вспомогат'!B15</f>
        <v>31545000</v>
      </c>
      <c r="C16" s="33">
        <f>'[1]вспомогат'!C15</f>
        <v>28648326</v>
      </c>
      <c r="D16" s="38">
        <f>'[1]вспомогат'!D15</f>
        <v>3180249</v>
      </c>
      <c r="E16" s="33">
        <f>'[1]вспомогат'!G15</f>
        <v>28902665.62</v>
      </c>
      <c r="F16" s="38">
        <f>'[1]вспомогат'!H15</f>
        <v>1925591.9800000004</v>
      </c>
      <c r="G16" s="39">
        <f>'[1]вспомогат'!I15</f>
        <v>60.54846585911985</v>
      </c>
      <c r="H16" s="35">
        <f>'[1]вспомогат'!J15</f>
        <v>-1254657.0199999996</v>
      </c>
      <c r="I16" s="36">
        <f>'[1]вспомогат'!K15</f>
        <v>100.88779923825217</v>
      </c>
      <c r="J16" s="37">
        <f>'[1]вспомогат'!L15</f>
        <v>254339.62000000104</v>
      </c>
    </row>
    <row r="17" spans="1:10" ht="20.25" customHeight="1">
      <c r="A17" s="40" t="s">
        <v>19</v>
      </c>
      <c r="B17" s="41">
        <f>SUM(B12:B16)</f>
        <v>2683057023</v>
      </c>
      <c r="C17" s="41">
        <f>SUM(C12:C16)</f>
        <v>2477587235</v>
      </c>
      <c r="D17" s="41">
        <f>SUM(D12:D16)</f>
        <v>229185497</v>
      </c>
      <c r="E17" s="41">
        <f>SUM(E12:E16)</f>
        <v>2594149929.59</v>
      </c>
      <c r="F17" s="41">
        <f>SUM(F12:F16)</f>
        <v>175868291.3500001</v>
      </c>
      <c r="G17" s="42">
        <f>F17/D17*100</f>
        <v>76.7362218168631</v>
      </c>
      <c r="H17" s="41">
        <f>SUM(H12:H16)</f>
        <v>-53317205.64999987</v>
      </c>
      <c r="I17" s="43">
        <f>E17/C17*100</f>
        <v>104.70468579040771</v>
      </c>
      <c r="J17" s="41">
        <f>SUM(J12:J16)</f>
        <v>116562694.59000006</v>
      </c>
    </row>
    <row r="18" spans="1:10" ht="20.25" customHeight="1">
      <c r="A18" s="32" t="s">
        <v>20</v>
      </c>
      <c r="B18" s="44">
        <f>'[1]вспомогат'!B16</f>
        <v>33024889</v>
      </c>
      <c r="C18" s="44">
        <f>'[1]вспомогат'!C16</f>
        <v>30671804</v>
      </c>
      <c r="D18" s="45">
        <f>'[1]вспомогат'!D16</f>
        <v>3005165</v>
      </c>
      <c r="E18" s="44">
        <f>'[1]вспомогат'!G16</f>
        <v>35285274.96</v>
      </c>
      <c r="F18" s="45">
        <f>'[1]вспомогат'!H16</f>
        <v>2423811.1400000006</v>
      </c>
      <c r="G18" s="46">
        <f>'[1]вспомогат'!I16</f>
        <v>80.65484391040094</v>
      </c>
      <c r="H18" s="47">
        <f>'[1]вспомогат'!J16</f>
        <v>-581353.8599999994</v>
      </c>
      <c r="I18" s="48">
        <f>'[1]вспомогат'!K16</f>
        <v>115.04140728077161</v>
      </c>
      <c r="J18" s="49">
        <f>'[1]вспомогат'!L16</f>
        <v>4613470.960000001</v>
      </c>
    </row>
    <row r="19" spans="1:10" ht="12.75">
      <c r="A19" s="32" t="s">
        <v>21</v>
      </c>
      <c r="B19" s="33">
        <f>'[1]вспомогат'!B17</f>
        <v>105194361</v>
      </c>
      <c r="C19" s="33">
        <f>'[1]вспомогат'!C17</f>
        <v>98436155</v>
      </c>
      <c r="D19" s="38">
        <f>'[1]вспомогат'!D17</f>
        <v>6469101</v>
      </c>
      <c r="E19" s="33">
        <f>'[1]вспомогат'!G17</f>
        <v>120066730.82</v>
      </c>
      <c r="F19" s="38">
        <f>'[1]вспомогат'!H17</f>
        <v>8596295.11</v>
      </c>
      <c r="G19" s="39">
        <f>'[1]вспомогат'!I17</f>
        <v>132.88237592827812</v>
      </c>
      <c r="H19" s="35">
        <f>'[1]вспомогат'!J17</f>
        <v>2127194.1099999994</v>
      </c>
      <c r="I19" s="36">
        <f>'[1]вспомогат'!K17</f>
        <v>121.97421853789392</v>
      </c>
      <c r="J19" s="37">
        <f>'[1]вспомогат'!L17</f>
        <v>21630575.819999993</v>
      </c>
    </row>
    <row r="20" spans="1:10" ht="12.75">
      <c r="A20" s="32" t="s">
        <v>22</v>
      </c>
      <c r="B20" s="33">
        <f>'[1]вспомогат'!B18</f>
        <v>10737689</v>
      </c>
      <c r="C20" s="33">
        <f>'[1]вспомогат'!C18</f>
        <v>9648464</v>
      </c>
      <c r="D20" s="38">
        <f>'[1]вспомогат'!D18</f>
        <v>858321</v>
      </c>
      <c r="E20" s="33">
        <f>'[1]вспомогат'!G18</f>
        <v>11677265.02</v>
      </c>
      <c r="F20" s="38">
        <f>'[1]вспомогат'!H18</f>
        <v>709591.2599999998</v>
      </c>
      <c r="G20" s="39">
        <f>'[1]вспомогат'!I18</f>
        <v>82.67201431632219</v>
      </c>
      <c r="H20" s="35">
        <f>'[1]вспомогат'!J18</f>
        <v>-148729.74000000022</v>
      </c>
      <c r="I20" s="36">
        <f>'[1]вспомогат'!K18</f>
        <v>121.02719168564032</v>
      </c>
      <c r="J20" s="37">
        <f>'[1]вспомогат'!L18</f>
        <v>2028801.0199999996</v>
      </c>
    </row>
    <row r="21" spans="1:10" ht="12.75">
      <c r="A21" s="32" t="s">
        <v>23</v>
      </c>
      <c r="B21" s="33">
        <f>'[1]вспомогат'!B19</f>
        <v>23286336</v>
      </c>
      <c r="C21" s="33">
        <f>'[1]вспомогат'!C19</f>
        <v>21609826</v>
      </c>
      <c r="D21" s="38">
        <f>'[1]вспомогат'!D19</f>
        <v>1635036</v>
      </c>
      <c r="E21" s="33">
        <f>'[1]вспомогат'!G19</f>
        <v>25837158.9</v>
      </c>
      <c r="F21" s="38">
        <f>'[1]вспомогат'!H19</f>
        <v>1920734.9100000001</v>
      </c>
      <c r="G21" s="39">
        <f>'[1]вспомогат'!I19</f>
        <v>117.47355471072198</v>
      </c>
      <c r="H21" s="35">
        <f>'[1]вспомогат'!J19</f>
        <v>285698.91000000015</v>
      </c>
      <c r="I21" s="36">
        <f>'[1]вспомогат'!K19</f>
        <v>119.56208670999942</v>
      </c>
      <c r="J21" s="37">
        <f>'[1]вспомогат'!L19</f>
        <v>4227332.8999999985</v>
      </c>
    </row>
    <row r="22" spans="1:10" ht="12.75">
      <c r="A22" s="32" t="s">
        <v>24</v>
      </c>
      <c r="B22" s="33">
        <f>'[1]вспомогат'!B20</f>
        <v>52770763</v>
      </c>
      <c r="C22" s="33">
        <f>'[1]вспомогат'!C20</f>
        <v>48928204</v>
      </c>
      <c r="D22" s="38">
        <f>'[1]вспомогат'!D20</f>
        <v>5465742</v>
      </c>
      <c r="E22" s="33">
        <f>'[1]вспомогат'!G20</f>
        <v>56419521.93</v>
      </c>
      <c r="F22" s="38">
        <f>'[1]вспомогат'!H20</f>
        <v>4160917.799999997</v>
      </c>
      <c r="G22" s="39">
        <f>'[1]вспомогат'!I20</f>
        <v>76.12722664187217</v>
      </c>
      <c r="H22" s="35">
        <f>'[1]вспомогат'!J20</f>
        <v>-1304824.200000003</v>
      </c>
      <c r="I22" s="36">
        <f>'[1]вспомогат'!K20</f>
        <v>115.3108377532108</v>
      </c>
      <c r="J22" s="37">
        <f>'[1]вспомогат'!L20</f>
        <v>7491317.93</v>
      </c>
    </row>
    <row r="23" spans="1:10" ht="12.75">
      <c r="A23" s="32" t="s">
        <v>25</v>
      </c>
      <c r="B23" s="33">
        <f>'[1]вспомогат'!B21</f>
        <v>41712780</v>
      </c>
      <c r="C23" s="33">
        <f>'[1]вспомогат'!C21</f>
        <v>39039460</v>
      </c>
      <c r="D23" s="38">
        <f>'[1]вспомогат'!D21</f>
        <v>3351840</v>
      </c>
      <c r="E23" s="33">
        <f>'[1]вспомогат'!G21</f>
        <v>46404639.87</v>
      </c>
      <c r="F23" s="38">
        <f>'[1]вспомогат'!H21</f>
        <v>3534138.299999997</v>
      </c>
      <c r="G23" s="39">
        <f>'[1]вспомогат'!I21</f>
        <v>105.4387530431046</v>
      </c>
      <c r="H23" s="35">
        <f>'[1]вспомогат'!J21</f>
        <v>182298.29999999702</v>
      </c>
      <c r="I23" s="36">
        <f>'[1]вспомогат'!K21</f>
        <v>118.86598807975315</v>
      </c>
      <c r="J23" s="37">
        <f>'[1]вспомогат'!L21</f>
        <v>7365179.869999997</v>
      </c>
    </row>
    <row r="24" spans="1:10" ht="12.75">
      <c r="A24" s="32" t="s">
        <v>26</v>
      </c>
      <c r="B24" s="33">
        <f>'[1]вспомогат'!B22</f>
        <v>52466419</v>
      </c>
      <c r="C24" s="33">
        <f>'[1]вспомогат'!C22</f>
        <v>49250791</v>
      </c>
      <c r="D24" s="38">
        <f>'[1]вспомогат'!D22</f>
        <v>4606031</v>
      </c>
      <c r="E24" s="33">
        <f>'[1]вспомогат'!G22</f>
        <v>60931054.94</v>
      </c>
      <c r="F24" s="38">
        <f>'[1]вспомогат'!H22</f>
        <v>5069744.359999999</v>
      </c>
      <c r="G24" s="39">
        <f>'[1]вспомогат'!I22</f>
        <v>110.06752581561</v>
      </c>
      <c r="H24" s="35">
        <f>'[1]вспомогат'!J22</f>
        <v>463713.3599999994</v>
      </c>
      <c r="I24" s="36">
        <f>'[1]вспомогат'!K22</f>
        <v>123.71589106051108</v>
      </c>
      <c r="J24" s="37">
        <f>'[1]вспомогат'!L22</f>
        <v>11680263.939999998</v>
      </c>
    </row>
    <row r="25" spans="1:10" ht="12.75">
      <c r="A25" s="32" t="s">
        <v>27</v>
      </c>
      <c r="B25" s="33">
        <f>'[1]вспомогат'!B23</f>
        <v>27204195</v>
      </c>
      <c r="C25" s="33">
        <f>'[1]вспомогат'!C23</f>
        <v>25107425</v>
      </c>
      <c r="D25" s="38">
        <f>'[1]вспомогат'!D23</f>
        <v>2459420</v>
      </c>
      <c r="E25" s="33">
        <f>'[1]вспомогат'!G23</f>
        <v>30642864.69</v>
      </c>
      <c r="F25" s="38">
        <f>'[1]вспомогат'!H23</f>
        <v>1780616.8200000003</v>
      </c>
      <c r="G25" s="39">
        <f>'[1]вспомогат'!I23</f>
        <v>72.39986744842281</v>
      </c>
      <c r="H25" s="35">
        <f>'[1]вспомогат'!J23</f>
        <v>-678803.1799999997</v>
      </c>
      <c r="I25" s="36">
        <f>'[1]вспомогат'!K23</f>
        <v>122.04702270344332</v>
      </c>
      <c r="J25" s="37">
        <f>'[1]вспомогат'!L23</f>
        <v>5535439.690000001</v>
      </c>
    </row>
    <row r="26" spans="1:10" ht="12.75">
      <c r="A26" s="32" t="s">
        <v>28</v>
      </c>
      <c r="B26" s="33">
        <f>'[1]вспомогат'!B24</f>
        <v>27692466</v>
      </c>
      <c r="C26" s="33">
        <f>'[1]вспомогат'!C24</f>
        <v>25355242</v>
      </c>
      <c r="D26" s="38">
        <f>'[1]вспомогат'!D24</f>
        <v>2682132</v>
      </c>
      <c r="E26" s="33">
        <f>'[1]вспомогат'!G24</f>
        <v>35620618.41</v>
      </c>
      <c r="F26" s="38">
        <f>'[1]вспомогат'!H24</f>
        <v>2758944.559999995</v>
      </c>
      <c r="G26" s="39">
        <f>'[1]вспомогат'!I24</f>
        <v>102.8638620321444</v>
      </c>
      <c r="H26" s="35">
        <f>'[1]вспомогат'!J24</f>
        <v>76812.55999999493</v>
      </c>
      <c r="I26" s="36">
        <f>'[1]вспомогат'!K24</f>
        <v>140.4862095577711</v>
      </c>
      <c r="J26" s="37">
        <f>'[1]вспомогат'!L24</f>
        <v>10265376.409999996</v>
      </c>
    </row>
    <row r="27" spans="1:10" ht="12.75">
      <c r="A27" s="32" t="s">
        <v>29</v>
      </c>
      <c r="B27" s="33">
        <f>'[1]вспомогат'!B25</f>
        <v>42470906</v>
      </c>
      <c r="C27" s="33">
        <f>'[1]вспомогат'!C25</f>
        <v>40951308</v>
      </c>
      <c r="D27" s="38">
        <f>'[1]вспомогат'!D25</f>
        <v>2422224</v>
      </c>
      <c r="E27" s="33">
        <f>'[1]вспомогат'!G25</f>
        <v>53737000.89</v>
      </c>
      <c r="F27" s="38">
        <f>'[1]вспомогат'!H25</f>
        <v>3532620.920000002</v>
      </c>
      <c r="G27" s="39">
        <f>'[1]вспомогат'!I25</f>
        <v>145.84204103336444</v>
      </c>
      <c r="H27" s="35">
        <f>'[1]вспомогат'!J25</f>
        <v>1110396.9200000018</v>
      </c>
      <c r="I27" s="36">
        <f>'[1]вспомогат'!K25</f>
        <v>131.22169599564438</v>
      </c>
      <c r="J27" s="37">
        <f>'[1]вспомогат'!L25</f>
        <v>12785692.89</v>
      </c>
    </row>
    <row r="28" spans="1:10" ht="12.75">
      <c r="A28" s="32" t="s">
        <v>30</v>
      </c>
      <c r="B28" s="33">
        <f>'[1]вспомогат'!B26</f>
        <v>28421823</v>
      </c>
      <c r="C28" s="33">
        <f>'[1]вспомогат'!C26</f>
        <v>26883249</v>
      </c>
      <c r="D28" s="38">
        <f>'[1]вспомогат'!D26</f>
        <v>1811595</v>
      </c>
      <c r="E28" s="33">
        <f>'[1]вспомогат'!G26</f>
        <v>31244217.8</v>
      </c>
      <c r="F28" s="38">
        <f>'[1]вспомогат'!H26</f>
        <v>1669686.789999999</v>
      </c>
      <c r="G28" s="39">
        <f>'[1]вспомогат'!I26</f>
        <v>92.16667025466504</v>
      </c>
      <c r="H28" s="35">
        <f>'[1]вспомогат'!J26</f>
        <v>-141908.2100000009</v>
      </c>
      <c r="I28" s="36">
        <f>'[1]вспомогат'!K26</f>
        <v>116.22188151439583</v>
      </c>
      <c r="J28" s="37">
        <f>'[1]вспомогат'!L26</f>
        <v>4360968.800000001</v>
      </c>
    </row>
    <row r="29" spans="1:10" ht="12.75">
      <c r="A29" s="32" t="s">
        <v>31</v>
      </c>
      <c r="B29" s="33">
        <f>'[1]вспомогат'!B27</f>
        <v>21372439</v>
      </c>
      <c r="C29" s="33">
        <f>'[1]вспомогат'!C27</f>
        <v>20630657</v>
      </c>
      <c r="D29" s="38">
        <f>'[1]вспомогат'!D27</f>
        <v>824849</v>
      </c>
      <c r="E29" s="33">
        <f>'[1]вспомогат'!G27</f>
        <v>26612826.51</v>
      </c>
      <c r="F29" s="38">
        <f>'[1]вспомогат'!H27</f>
        <v>2162367.110000003</v>
      </c>
      <c r="G29" s="39">
        <f>'[1]вспомогат'!I27</f>
        <v>262.1530862012324</v>
      </c>
      <c r="H29" s="35">
        <f>'[1]вспомогат'!J27</f>
        <v>1337518.1100000031</v>
      </c>
      <c r="I29" s="36">
        <f>'[1]вспомогат'!K27</f>
        <v>128.99650510403038</v>
      </c>
      <c r="J29" s="37">
        <f>'[1]вспомогат'!L27</f>
        <v>5982169.510000002</v>
      </c>
    </row>
    <row r="30" spans="1:10" ht="12.75">
      <c r="A30" s="32" t="s">
        <v>32</v>
      </c>
      <c r="B30" s="33">
        <f>'[1]вспомогат'!B28</f>
        <v>43642393</v>
      </c>
      <c r="C30" s="33">
        <f>'[1]вспомогат'!C28</f>
        <v>41178494</v>
      </c>
      <c r="D30" s="38">
        <f>'[1]вспомогат'!D28</f>
        <v>4091710</v>
      </c>
      <c r="E30" s="33">
        <f>'[1]вспомогат'!G28</f>
        <v>45316132.17</v>
      </c>
      <c r="F30" s="38">
        <f>'[1]вспомогат'!H28</f>
        <v>3374428.2600000054</v>
      </c>
      <c r="G30" s="39">
        <f>'[1]вспомогат'!I28</f>
        <v>82.46987836381379</v>
      </c>
      <c r="H30" s="35">
        <f>'[1]вспомогат'!J28</f>
        <v>-717281.7399999946</v>
      </c>
      <c r="I30" s="36">
        <f>'[1]вспомогат'!K28</f>
        <v>110.0480560799528</v>
      </c>
      <c r="J30" s="37">
        <f>'[1]вспомогат'!L28</f>
        <v>4137638.170000002</v>
      </c>
    </row>
    <row r="31" spans="1:10" ht="12.75">
      <c r="A31" s="32" t="s">
        <v>33</v>
      </c>
      <c r="B31" s="33">
        <f>'[1]вспомогат'!B29</f>
        <v>75096676</v>
      </c>
      <c r="C31" s="33">
        <f>'[1]вспомогат'!C29</f>
        <v>70133193</v>
      </c>
      <c r="D31" s="38">
        <f>'[1]вспомогат'!D29</f>
        <v>6798418</v>
      </c>
      <c r="E31" s="33">
        <f>'[1]вспомогат'!G29</f>
        <v>76351202.18</v>
      </c>
      <c r="F31" s="38">
        <f>'[1]вспомогат'!H29</f>
        <v>5062617.480000004</v>
      </c>
      <c r="G31" s="39">
        <f>'[1]вспомогат'!I29</f>
        <v>74.46758172268908</v>
      </c>
      <c r="H31" s="35">
        <f>'[1]вспомогат'!J29</f>
        <v>-1735800.5199999958</v>
      </c>
      <c r="I31" s="36">
        <f>'[1]вспомогат'!K29</f>
        <v>108.86600041153125</v>
      </c>
      <c r="J31" s="37">
        <f>'[1]вспомогат'!L29</f>
        <v>6218009.180000007</v>
      </c>
    </row>
    <row r="32" spans="1:10" ht="12.75">
      <c r="A32" s="32" t="s">
        <v>34</v>
      </c>
      <c r="B32" s="33">
        <f>'[1]вспомогат'!B30</f>
        <v>30763017</v>
      </c>
      <c r="C32" s="33">
        <f>'[1]вспомогат'!C30</f>
        <v>28567056</v>
      </c>
      <c r="D32" s="38">
        <f>'[1]вспомогат'!D30</f>
        <v>2841721</v>
      </c>
      <c r="E32" s="33">
        <f>'[1]вспомогат'!G30</f>
        <v>33190992.33</v>
      </c>
      <c r="F32" s="38">
        <f>'[1]вспомогат'!H30</f>
        <v>2025886.759999998</v>
      </c>
      <c r="G32" s="39">
        <f>'[1]вспомогат'!I30</f>
        <v>71.29083960036886</v>
      </c>
      <c r="H32" s="35">
        <f>'[1]вспомогат'!J30</f>
        <v>-815834.2400000021</v>
      </c>
      <c r="I32" s="36">
        <f>'[1]вспомогат'!K30</f>
        <v>116.18625429935796</v>
      </c>
      <c r="J32" s="37">
        <f>'[1]вспомогат'!L30</f>
        <v>4623936.329999998</v>
      </c>
    </row>
    <row r="33" spans="1:10" ht="12.75">
      <c r="A33" s="32" t="s">
        <v>35</v>
      </c>
      <c r="B33" s="33">
        <f>'[1]вспомогат'!B31</f>
        <v>35083353</v>
      </c>
      <c r="C33" s="33">
        <f>'[1]вспомогат'!C31</f>
        <v>32790384</v>
      </c>
      <c r="D33" s="38">
        <f>'[1]вспомогат'!D31</f>
        <v>2524839</v>
      </c>
      <c r="E33" s="33">
        <f>'[1]вспомогат'!G31</f>
        <v>37339419.02</v>
      </c>
      <c r="F33" s="38">
        <f>'[1]вспомогат'!H31</f>
        <v>2932154.2700000033</v>
      </c>
      <c r="G33" s="39">
        <f>'[1]вспомогат'!I31</f>
        <v>116.13232645725147</v>
      </c>
      <c r="H33" s="35">
        <f>'[1]вспомогат'!J31</f>
        <v>407315.2700000033</v>
      </c>
      <c r="I33" s="36">
        <f>'[1]вспомогат'!K31</f>
        <v>113.87307638727258</v>
      </c>
      <c r="J33" s="37">
        <f>'[1]вспомогат'!L31</f>
        <v>4549035.020000003</v>
      </c>
    </row>
    <row r="34" spans="1:10" ht="12.75">
      <c r="A34" s="32" t="s">
        <v>36</v>
      </c>
      <c r="B34" s="33">
        <f>'[1]вспомогат'!B32</f>
        <v>14668788</v>
      </c>
      <c r="C34" s="33">
        <f>'[1]вспомогат'!C32</f>
        <v>13724263</v>
      </c>
      <c r="D34" s="38">
        <f>'[1]вспомогат'!D32</f>
        <v>1352167</v>
      </c>
      <c r="E34" s="33">
        <f>'[1]вспомогат'!G32</f>
        <v>14235773.5</v>
      </c>
      <c r="F34" s="38">
        <f>'[1]вспомогат'!H32</f>
        <v>638419.8399999999</v>
      </c>
      <c r="G34" s="39">
        <f>'[1]вспомогат'!I32</f>
        <v>47.21457038960423</v>
      </c>
      <c r="H34" s="35">
        <f>'[1]вспомогат'!J32</f>
        <v>-713747.1600000001</v>
      </c>
      <c r="I34" s="36">
        <f>'[1]вспомогат'!K32</f>
        <v>103.72705259291519</v>
      </c>
      <c r="J34" s="37">
        <f>'[1]вспомогат'!L32</f>
        <v>511510.5</v>
      </c>
    </row>
    <row r="35" spans="1:10" ht="12.75">
      <c r="A35" s="32" t="s">
        <v>37</v>
      </c>
      <c r="B35" s="33">
        <f>'[1]вспомогат'!B33</f>
        <v>26410605</v>
      </c>
      <c r="C35" s="33">
        <f>'[1]вспомогат'!C33</f>
        <v>24701384</v>
      </c>
      <c r="D35" s="38">
        <f>'[1]вспомогат'!D33</f>
        <v>2397828</v>
      </c>
      <c r="E35" s="33">
        <f>'[1]вспомогат'!G33</f>
        <v>28729391.52</v>
      </c>
      <c r="F35" s="38">
        <f>'[1]вспомогат'!H33</f>
        <v>2098150.0999999978</v>
      </c>
      <c r="G35" s="39">
        <f>'[1]вспомогат'!I33</f>
        <v>87.50211024310325</v>
      </c>
      <c r="H35" s="35">
        <f>'[1]вспомогат'!J33</f>
        <v>-299677.90000000224</v>
      </c>
      <c r="I35" s="36">
        <f>'[1]вспомогат'!K33</f>
        <v>116.30680904357425</v>
      </c>
      <c r="J35" s="37">
        <f>'[1]вспомогат'!L33</f>
        <v>4028007.5199999996</v>
      </c>
    </row>
    <row r="36" spans="1:10" ht="12.75">
      <c r="A36" s="32" t="s">
        <v>38</v>
      </c>
      <c r="B36" s="33">
        <f>'[1]вспомогат'!B34</f>
        <v>22743252</v>
      </c>
      <c r="C36" s="33">
        <f>'[1]вспомогат'!C34</f>
        <v>21404621</v>
      </c>
      <c r="D36" s="38">
        <f>'[1]вспомогат'!D34</f>
        <v>2017068</v>
      </c>
      <c r="E36" s="33">
        <f>'[1]вспомогат'!G34</f>
        <v>26653094.39</v>
      </c>
      <c r="F36" s="38">
        <f>'[1]вспомогат'!H34</f>
        <v>1362498.8100000024</v>
      </c>
      <c r="G36" s="39">
        <f>'[1]вспомогат'!I34</f>
        <v>67.54848175668855</v>
      </c>
      <c r="H36" s="35">
        <f>'[1]вспомогат'!J34</f>
        <v>-654569.1899999976</v>
      </c>
      <c r="I36" s="36">
        <f>'[1]вспомогат'!K34</f>
        <v>124.52028181204425</v>
      </c>
      <c r="J36" s="37">
        <f>'[1]вспомогат'!L34</f>
        <v>5248473.390000001</v>
      </c>
    </row>
    <row r="37" spans="1:10" ht="12.75">
      <c r="A37" s="32" t="s">
        <v>39</v>
      </c>
      <c r="B37" s="33">
        <f>'[1]вспомогат'!B35</f>
        <v>53455530</v>
      </c>
      <c r="C37" s="33">
        <f>'[1]вспомогат'!C35</f>
        <v>48980702</v>
      </c>
      <c r="D37" s="38">
        <f>'[1]вспомогат'!D35</f>
        <v>5255009</v>
      </c>
      <c r="E37" s="33">
        <f>'[1]вспомогат'!G35</f>
        <v>57856895.98</v>
      </c>
      <c r="F37" s="38">
        <f>'[1]вспомогат'!H35</f>
        <v>3112982.639999993</v>
      </c>
      <c r="G37" s="39">
        <f>'[1]вспомогат'!I35</f>
        <v>59.23838836432046</v>
      </c>
      <c r="H37" s="35">
        <f>'[1]вспомогат'!J35</f>
        <v>-2142026.360000007</v>
      </c>
      <c r="I37" s="36">
        <f>'[1]вспомогат'!K35</f>
        <v>118.12181862971256</v>
      </c>
      <c r="J37" s="37">
        <f>'[1]вспомогат'!L35</f>
        <v>8876193.979999997</v>
      </c>
    </row>
    <row r="38" spans="1:10" ht="18.75" customHeight="1">
      <c r="A38" s="50" t="s">
        <v>40</v>
      </c>
      <c r="B38" s="41">
        <f>SUM(B18:B37)</f>
        <v>768218680</v>
      </c>
      <c r="C38" s="41">
        <f>SUM(C18:C37)</f>
        <v>717992682</v>
      </c>
      <c r="D38" s="41">
        <f>SUM(D18:D37)</f>
        <v>62870216</v>
      </c>
      <c r="E38" s="41">
        <f>SUM(E18:E37)</f>
        <v>854152075.8299999</v>
      </c>
      <c r="F38" s="41">
        <f>SUM(F18:F37)</f>
        <v>58926607.24</v>
      </c>
      <c r="G38" s="42">
        <f>F38/D38*100</f>
        <v>93.7273815633145</v>
      </c>
      <c r="H38" s="41">
        <f>SUM(H18:H37)</f>
        <v>-3943608.7600000035</v>
      </c>
      <c r="I38" s="43">
        <f>E38/C38*100</f>
        <v>118.96389715988775</v>
      </c>
      <c r="J38" s="41">
        <f>SUM(J18:J37)</f>
        <v>136159393.82999998</v>
      </c>
    </row>
    <row r="39" spans="1:10" ht="20.25" customHeight="1">
      <c r="A39" s="51" t="s">
        <v>41</v>
      </c>
      <c r="B39" s="52">
        <f>'[1]вспомогат'!B36</f>
        <v>4337714790</v>
      </c>
      <c r="C39" s="52">
        <f>'[1]вспомогат'!C36</f>
        <v>4026526224</v>
      </c>
      <c r="D39" s="52">
        <f>'[1]вспомогат'!D36</f>
        <v>319227759</v>
      </c>
      <c r="E39" s="52">
        <f>'[1]вспомогат'!G36</f>
        <v>4392211224.62</v>
      </c>
      <c r="F39" s="52">
        <f>'[1]вспомогат'!H36</f>
        <v>326275506.0800002</v>
      </c>
      <c r="G39" s="53">
        <f>'[1]вспомогат'!I36</f>
        <v>102.20774881923731</v>
      </c>
      <c r="H39" s="52">
        <f>'[1]вспомогат'!J36</f>
        <v>7047747.08000013</v>
      </c>
      <c r="I39" s="53">
        <f>'[1]вспомогат'!K36</f>
        <v>109.08189790098335</v>
      </c>
      <c r="J39" s="52">
        <f>'[1]вспомогат'!L36</f>
        <v>365685000.6200001</v>
      </c>
    </row>
    <row r="41" spans="2:5" ht="12.75">
      <c r="B41" s="54"/>
      <c r="E41" s="55"/>
    </row>
    <row r="42" ht="12.75">
      <c r="G42" s="56"/>
    </row>
    <row r="43" spans="2:5" ht="12.75">
      <c r="B43" s="57"/>
      <c r="C43" s="58"/>
      <c r="D43" s="58"/>
      <c r="E43" s="57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01.01.2015 - 20.11.2015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2015-11-23T05:32:44Z</dcterms:created>
  <dcterms:modified xsi:type="dcterms:W3CDTF">2015-11-23T05:34:46Z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