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<sst xmlns="http://schemas.openxmlformats.org/spreadsheetml/2006/main" count="47" uniqueCount="42">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</sst>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11.11.2015</v>
          </cell>
        </row>
        <row r="6">
          <cell r="G6" t="str">
            <v>Фактично надійшло на 11.11.2015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878259401.96</v>
          </cell>
          <cell r="H10">
            <v>25830790.25</v>
          </cell>
          <cell r="I10">
            <v>95.06383969024637</v>
          </cell>
          <cell r="J10">
            <v>-1341255.75</v>
          </cell>
          <cell r="K10">
            <v>105.69388112823034</v>
          </cell>
          <cell r="L10">
            <v>47313094.96000004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1858666782.23</v>
          </cell>
          <cell r="H11">
            <v>68152443.91000009</v>
          </cell>
          <cell r="I11">
            <v>42.2379182566003</v>
          </cell>
          <cell r="J11">
            <v>-93201256.08999991</v>
          </cell>
          <cell r="K11">
            <v>100.69284558939088</v>
          </cell>
          <cell r="L11">
            <v>12789082.23000002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164481013.86</v>
          </cell>
          <cell r="H12">
            <v>5402781.99000001</v>
          </cell>
          <cell r="I12">
            <v>39.009456221761205</v>
          </cell>
          <cell r="J12">
            <v>-8447147.00999999</v>
          </cell>
          <cell r="K12">
            <v>122.41707470990318</v>
          </cell>
          <cell r="L12">
            <v>30119843.860000014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261806542.79</v>
          </cell>
          <cell r="H13">
            <v>9480157.949999988</v>
          </cell>
          <cell r="I13">
            <v>28.768795717308045</v>
          </cell>
          <cell r="J13">
            <v>-23472761.050000012</v>
          </cell>
          <cell r="K13">
            <v>98.9700655846288</v>
          </cell>
          <cell r="L13">
            <v>-2724496.2100000083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195721597.73</v>
          </cell>
          <cell r="H14">
            <v>6335988.159999996</v>
          </cell>
          <cell r="I14">
            <v>35.49831730041962</v>
          </cell>
          <cell r="J14">
            <v>-11512711.840000004</v>
          </cell>
          <cell r="K14">
            <v>95.86254413255685</v>
          </cell>
          <cell r="L14">
            <v>-8447402.27000001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27746538.92</v>
          </cell>
          <cell r="H15">
            <v>769465.2800000012</v>
          </cell>
          <cell r="I15">
            <v>24.19512685956355</v>
          </cell>
          <cell r="J15">
            <v>-2410783.719999999</v>
          </cell>
          <cell r="K15">
            <v>96.85221719412156</v>
          </cell>
          <cell r="L15">
            <v>-901787.0799999982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33755945.84</v>
          </cell>
          <cell r="H16">
            <v>894482.0200000033</v>
          </cell>
          <cell r="I16">
            <v>29.764822231058968</v>
          </cell>
          <cell r="J16">
            <v>-2110682.9799999967</v>
          </cell>
          <cell r="K16">
            <v>110.05529977956303</v>
          </cell>
          <cell r="L16">
            <v>3084141.8400000036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115891180.98</v>
          </cell>
          <cell r="H17">
            <v>4420745.270000011</v>
          </cell>
          <cell r="I17">
            <v>68.33631550968227</v>
          </cell>
          <cell r="J17">
            <v>-2048355.7299999893</v>
          </cell>
          <cell r="K17">
            <v>117.73233217002432</v>
          </cell>
          <cell r="L17">
            <v>17455025.980000004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11264255.42</v>
          </cell>
          <cell r="H18">
            <v>296581.66000000015</v>
          </cell>
          <cell r="I18">
            <v>34.55369960655747</v>
          </cell>
          <cell r="J18">
            <v>-561739.3399999999</v>
          </cell>
          <cell r="K18">
            <v>116.74661811455171</v>
          </cell>
          <cell r="L18">
            <v>1615791.42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25061032.54</v>
          </cell>
          <cell r="H19">
            <v>1144608.5500000007</v>
          </cell>
          <cell r="I19">
            <v>70.00509774708328</v>
          </cell>
          <cell r="J19">
            <v>-490427.44999999925</v>
          </cell>
          <cell r="K19">
            <v>115.97054293727307</v>
          </cell>
          <cell r="L19">
            <v>3451206.539999999</v>
          </cell>
        </row>
        <row r="20">
          <cell r="B20">
            <v>52770763</v>
          </cell>
          <cell r="C20">
            <v>48928204</v>
          </cell>
          <cell r="D20">
            <v>5465742</v>
          </cell>
          <cell r="G20">
            <v>54458527.45</v>
          </cell>
          <cell r="H20">
            <v>2199923.3200000003</v>
          </cell>
          <cell r="I20">
            <v>40.24930777925486</v>
          </cell>
          <cell r="J20">
            <v>-3265818.6799999997</v>
          </cell>
          <cell r="K20">
            <v>111.30293572598742</v>
          </cell>
          <cell r="L20">
            <v>5530323.450000003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44348663.62</v>
          </cell>
          <cell r="H21">
            <v>1478162.049999997</v>
          </cell>
          <cell r="I21">
            <v>44.10001819895929</v>
          </cell>
          <cell r="J21">
            <v>-1873677.950000003</v>
          </cell>
          <cell r="K21">
            <v>113.59958262742363</v>
          </cell>
          <cell r="L21">
            <v>5309203.619999997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57366647.76</v>
          </cell>
          <cell r="H22">
            <v>1505337.1799999997</v>
          </cell>
          <cell r="I22">
            <v>32.68187252756223</v>
          </cell>
          <cell r="J22">
            <v>-3100693.8200000003</v>
          </cell>
          <cell r="K22">
            <v>116.47863231272773</v>
          </cell>
          <cell r="L22">
            <v>8115856.759999998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29790684.11</v>
          </cell>
          <cell r="H23">
            <v>928436.2399999984</v>
          </cell>
          <cell r="I23">
            <v>37.75021102536364</v>
          </cell>
          <cell r="J23">
            <v>-1530983.7600000016</v>
          </cell>
          <cell r="K23">
            <v>118.65288499318429</v>
          </cell>
          <cell r="L23">
            <v>4683259.109999999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34109472.67</v>
          </cell>
          <cell r="H24">
            <v>1247798.8200000003</v>
          </cell>
          <cell r="I24">
            <v>46.52264765492527</v>
          </cell>
          <cell r="J24">
            <v>-1434333.1799999997</v>
          </cell>
          <cell r="K24">
            <v>134.52631479518124</v>
          </cell>
          <cell r="L24">
            <v>8754230.670000002</v>
          </cell>
        </row>
        <row r="25">
          <cell r="B25">
            <v>42470906</v>
          </cell>
          <cell r="C25">
            <v>40951308</v>
          </cell>
          <cell r="D25">
            <v>2422224</v>
          </cell>
          <cell r="G25">
            <v>51379572.25</v>
          </cell>
          <cell r="H25">
            <v>1175192.2800000012</v>
          </cell>
          <cell r="I25">
            <v>48.51707686820051</v>
          </cell>
          <cell r="J25">
            <v>-1247031.7199999988</v>
          </cell>
          <cell r="K25">
            <v>125.46503337573492</v>
          </cell>
          <cell r="L25">
            <v>10428264.25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30294072.78</v>
          </cell>
          <cell r="H26">
            <v>719541.7699999996</v>
          </cell>
          <cell r="I26">
            <v>39.71868822777716</v>
          </cell>
          <cell r="J26">
            <v>-1092053.2300000004</v>
          </cell>
          <cell r="K26">
            <v>112.6875430123792</v>
          </cell>
          <cell r="L26">
            <v>3410823.780000001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25848370.87</v>
          </cell>
          <cell r="H27">
            <v>1397911.4700000025</v>
          </cell>
          <cell r="I27">
            <v>169.4748335756002</v>
          </cell>
          <cell r="J27">
            <v>573062.4700000025</v>
          </cell>
          <cell r="K27">
            <v>125.2910698384448</v>
          </cell>
          <cell r="L27">
            <v>5217713.870000001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43492437.07</v>
          </cell>
          <cell r="H28">
            <v>1550733.1600000039</v>
          </cell>
          <cell r="I28">
            <v>37.89939071928372</v>
          </cell>
          <cell r="J28">
            <v>-2540976.839999996</v>
          </cell>
          <cell r="K28">
            <v>105.61929989474604</v>
          </cell>
          <cell r="L28">
            <v>2313943.0700000003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73534269.12</v>
          </cell>
          <cell r="H29">
            <v>2245684.420000002</v>
          </cell>
          <cell r="I29">
            <v>33.0324557860373</v>
          </cell>
          <cell r="J29">
            <v>-4552733.579999998</v>
          </cell>
          <cell r="K29">
            <v>104.84945284039757</v>
          </cell>
          <cell r="L29">
            <v>3401076.120000005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32053008.29</v>
          </cell>
          <cell r="H30">
            <v>887902.7199999988</v>
          </cell>
          <cell r="I30">
            <v>31.245246102625796</v>
          </cell>
          <cell r="J30">
            <v>-1953818.2800000012</v>
          </cell>
          <cell r="K30">
            <v>112.202700516287</v>
          </cell>
          <cell r="L30">
            <v>3485952.289999999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35725665.97</v>
          </cell>
          <cell r="H31">
            <v>1318401.2199999988</v>
          </cell>
          <cell r="I31">
            <v>52.217239198222096</v>
          </cell>
          <cell r="J31">
            <v>-1206437.7800000012</v>
          </cell>
          <cell r="K31">
            <v>108.9516547595173</v>
          </cell>
          <cell r="L31">
            <v>2935281.969999999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13845744.24</v>
          </cell>
          <cell r="H32">
            <v>248390.58000000007</v>
          </cell>
          <cell r="I32">
            <v>18.36981526690121</v>
          </cell>
          <cell r="J32">
            <v>-1103776.42</v>
          </cell>
          <cell r="K32">
            <v>100.8851567475791</v>
          </cell>
          <cell r="L32">
            <v>121481.24000000022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27813683.75</v>
          </cell>
          <cell r="H33">
            <v>1182442.3299999982</v>
          </cell>
          <cell r="I33">
            <v>49.31305873482161</v>
          </cell>
          <cell r="J33">
            <v>-1215385.6700000018</v>
          </cell>
          <cell r="K33">
            <v>112.59969785498657</v>
          </cell>
          <cell r="L33">
            <v>3112299.75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25759296.06</v>
          </cell>
          <cell r="H34">
            <v>468700.48000000045</v>
          </cell>
          <cell r="I34">
            <v>23.23672181602209</v>
          </cell>
          <cell r="J34">
            <v>-1548367.5199999996</v>
          </cell>
          <cell r="K34">
            <v>120.34455578540727</v>
          </cell>
          <cell r="L34">
            <v>4354675.059999999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55968042.29</v>
          </cell>
          <cell r="H35">
            <v>1224128.9499999955</v>
          </cell>
          <cell r="I35">
            <v>23.294516717288126</v>
          </cell>
          <cell r="J35">
            <v>-4030880.0500000045</v>
          </cell>
          <cell r="K35">
            <v>114.26549641938576</v>
          </cell>
          <cell r="L35">
            <v>6987340.289999999</v>
          </cell>
        </row>
        <row r="36">
          <cell r="B36">
            <v>4337714790</v>
          </cell>
          <cell r="C36">
            <v>4026526224</v>
          </cell>
          <cell r="D36">
            <v>319227759</v>
          </cell>
          <cell r="G36">
            <v>4208442450.57</v>
          </cell>
          <cell r="H36">
            <v>142506732.03000012</v>
          </cell>
          <cell r="I36">
            <v>44.641083994828946</v>
          </cell>
          <cell r="J36">
            <v>-176721026.96999988</v>
          </cell>
          <cell r="K36">
            <v>104.51794466122419</v>
          </cell>
          <cell r="L36">
            <v>181916226.57000005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878259401.96</v>
      </c>
      <c r="F10" s="33">
        <f>'[1]вспомогат'!H10</f>
        <v>25830790.25</v>
      </c>
      <c r="G10" s="34">
        <f>'[1]вспомогат'!I10</f>
        <v>95.06383969024637</v>
      </c>
      <c r="H10" s="35">
        <f>'[1]вспомогат'!J10</f>
        <v>-1341255.75</v>
      </c>
      <c r="I10" s="36">
        <f>'[1]вспомогат'!K10</f>
        <v>105.69388112823034</v>
      </c>
      <c r="J10" s="37">
        <f>'[1]вспомогат'!L10</f>
        <v>47313094.96000004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1858666782.23</v>
      </c>
      <c r="F12" s="38">
        <f>'[1]вспомогат'!H11</f>
        <v>68152443.91000009</v>
      </c>
      <c r="G12" s="39">
        <f>'[1]вспомогат'!I11</f>
        <v>42.2379182566003</v>
      </c>
      <c r="H12" s="35">
        <f>'[1]вспомогат'!J11</f>
        <v>-93201256.08999991</v>
      </c>
      <c r="I12" s="36">
        <f>'[1]вспомогат'!K11</f>
        <v>100.69284558939088</v>
      </c>
      <c r="J12" s="37">
        <f>'[1]вспомогат'!L11</f>
        <v>12789082.23000002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164481013.86</v>
      </c>
      <c r="F13" s="38">
        <f>'[1]вспомогат'!H12</f>
        <v>5402781.99000001</v>
      </c>
      <c r="G13" s="39">
        <f>'[1]вспомогат'!I12</f>
        <v>39.009456221761205</v>
      </c>
      <c r="H13" s="35">
        <f>'[1]вспомогат'!J12</f>
        <v>-8447147.00999999</v>
      </c>
      <c r="I13" s="36">
        <f>'[1]вспомогат'!K12</f>
        <v>122.41707470990318</v>
      </c>
      <c r="J13" s="37">
        <f>'[1]вспомогат'!L12</f>
        <v>30119843.860000014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261806542.79</v>
      </c>
      <c r="F14" s="38">
        <f>'[1]вспомогат'!H13</f>
        <v>9480157.949999988</v>
      </c>
      <c r="G14" s="39">
        <f>'[1]вспомогат'!I13</f>
        <v>28.768795717308045</v>
      </c>
      <c r="H14" s="35">
        <f>'[1]вспомогат'!J13</f>
        <v>-23472761.050000012</v>
      </c>
      <c r="I14" s="36">
        <f>'[1]вспомогат'!K13</f>
        <v>98.9700655846288</v>
      </c>
      <c r="J14" s="37">
        <f>'[1]вспомогат'!L13</f>
        <v>-2724496.2100000083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195721597.73</v>
      </c>
      <c r="F15" s="38">
        <f>'[1]вспомогат'!H14</f>
        <v>6335988.159999996</v>
      </c>
      <c r="G15" s="39">
        <f>'[1]вспомогат'!I14</f>
        <v>35.49831730041962</v>
      </c>
      <c r="H15" s="35">
        <f>'[1]вспомогат'!J14</f>
        <v>-11512711.840000004</v>
      </c>
      <c r="I15" s="36">
        <f>'[1]вспомогат'!K14</f>
        <v>95.86254413255685</v>
      </c>
      <c r="J15" s="37">
        <f>'[1]вспомогат'!L14</f>
        <v>-8447402.27000001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27746538.92</v>
      </c>
      <c r="F16" s="38">
        <f>'[1]вспомогат'!H15</f>
        <v>769465.2800000012</v>
      </c>
      <c r="G16" s="39">
        <f>'[1]вспомогат'!I15</f>
        <v>24.19512685956355</v>
      </c>
      <c r="H16" s="35">
        <f>'[1]вспомогат'!J15</f>
        <v>-2410783.719999999</v>
      </c>
      <c r="I16" s="36">
        <f>'[1]вспомогат'!K15</f>
        <v>96.85221719412156</v>
      </c>
      <c r="J16" s="37">
        <f>'[1]вспомогат'!L15</f>
        <v>-901787.0799999982</v>
      </c>
    </row>
    <row r="17" spans="1:10" ht="20.25" customHeight="1">
      <c r="A17" s="40" t="s">
        <v>19</v>
      </c>
      <c r="B17" s="41">
        <f>SUM(B12:B16)</f>
        <v>2683057023</v>
      </c>
      <c r="C17" s="41">
        <f>SUM(C12:C16)</f>
        <v>2477587235</v>
      </c>
      <c r="D17" s="41">
        <f>SUM(D12:D16)</f>
        <v>229185497</v>
      </c>
      <c r="E17" s="41">
        <f>SUM(E12:E16)</f>
        <v>2508422475.53</v>
      </c>
      <c r="F17" s="41">
        <f>SUM(F12:F16)</f>
        <v>90140837.29000008</v>
      </c>
      <c r="G17" s="42">
        <f>F17/D17*100</f>
        <v>39.3309517704779</v>
      </c>
      <c r="H17" s="41">
        <f>SUM(H12:H16)</f>
        <v>-139044659.70999992</v>
      </c>
      <c r="I17" s="43">
        <f>E17/C17*100</f>
        <v>101.24456729895932</v>
      </c>
      <c r="J17" s="41">
        <f>SUM(J12:J16)</f>
        <v>30835240.530000016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33755945.84</v>
      </c>
      <c r="F18" s="45">
        <f>'[1]вспомогат'!H16</f>
        <v>894482.0200000033</v>
      </c>
      <c r="G18" s="46">
        <f>'[1]вспомогат'!I16</f>
        <v>29.764822231058968</v>
      </c>
      <c r="H18" s="47">
        <f>'[1]вспомогат'!J16</f>
        <v>-2110682.9799999967</v>
      </c>
      <c r="I18" s="48">
        <f>'[1]вспомогат'!K16</f>
        <v>110.05529977956303</v>
      </c>
      <c r="J18" s="49">
        <f>'[1]вспомогат'!L16</f>
        <v>3084141.8400000036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115891180.98</v>
      </c>
      <c r="F19" s="38">
        <f>'[1]вспомогат'!H17</f>
        <v>4420745.270000011</v>
      </c>
      <c r="G19" s="39">
        <f>'[1]вспомогат'!I17</f>
        <v>68.33631550968227</v>
      </c>
      <c r="H19" s="35">
        <f>'[1]вспомогат'!J17</f>
        <v>-2048355.7299999893</v>
      </c>
      <c r="I19" s="36">
        <f>'[1]вспомогат'!K17</f>
        <v>117.73233217002432</v>
      </c>
      <c r="J19" s="37">
        <f>'[1]вспомогат'!L17</f>
        <v>17455025.980000004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11264255.42</v>
      </c>
      <c r="F20" s="38">
        <f>'[1]вспомогат'!H18</f>
        <v>296581.66000000015</v>
      </c>
      <c r="G20" s="39">
        <f>'[1]вспомогат'!I18</f>
        <v>34.55369960655747</v>
      </c>
      <c r="H20" s="35">
        <f>'[1]вспомогат'!J18</f>
        <v>-561739.3399999999</v>
      </c>
      <c r="I20" s="36">
        <f>'[1]вспомогат'!K18</f>
        <v>116.74661811455171</v>
      </c>
      <c r="J20" s="37">
        <f>'[1]вспомогат'!L18</f>
        <v>1615791.42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25061032.54</v>
      </c>
      <c r="F21" s="38">
        <f>'[1]вспомогат'!H19</f>
        <v>1144608.5500000007</v>
      </c>
      <c r="G21" s="39">
        <f>'[1]вспомогат'!I19</f>
        <v>70.00509774708328</v>
      </c>
      <c r="H21" s="35">
        <f>'[1]вспомогат'!J19</f>
        <v>-490427.44999999925</v>
      </c>
      <c r="I21" s="36">
        <f>'[1]вспомогат'!K19</f>
        <v>115.97054293727307</v>
      </c>
      <c r="J21" s="37">
        <f>'[1]вспомогат'!L19</f>
        <v>3451206.539999999</v>
      </c>
    </row>
    <row r="22" spans="1:10" ht="12.75">
      <c r="A22" s="32" t="s">
        <v>24</v>
      </c>
      <c r="B22" s="33">
        <f>'[1]вспомогат'!B20</f>
        <v>52770763</v>
      </c>
      <c r="C22" s="33">
        <f>'[1]вспомогат'!C20</f>
        <v>48928204</v>
      </c>
      <c r="D22" s="38">
        <f>'[1]вспомогат'!D20</f>
        <v>5465742</v>
      </c>
      <c r="E22" s="33">
        <f>'[1]вспомогат'!G20</f>
        <v>54458527.45</v>
      </c>
      <c r="F22" s="38">
        <f>'[1]вспомогат'!H20</f>
        <v>2199923.3200000003</v>
      </c>
      <c r="G22" s="39">
        <f>'[1]вспомогат'!I20</f>
        <v>40.24930777925486</v>
      </c>
      <c r="H22" s="35">
        <f>'[1]вспомогат'!J20</f>
        <v>-3265818.6799999997</v>
      </c>
      <c r="I22" s="36">
        <f>'[1]вспомогат'!K20</f>
        <v>111.30293572598742</v>
      </c>
      <c r="J22" s="37">
        <f>'[1]вспомогат'!L20</f>
        <v>5530323.450000003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44348663.62</v>
      </c>
      <c r="F23" s="38">
        <f>'[1]вспомогат'!H21</f>
        <v>1478162.049999997</v>
      </c>
      <c r="G23" s="39">
        <f>'[1]вспомогат'!I21</f>
        <v>44.10001819895929</v>
      </c>
      <c r="H23" s="35">
        <f>'[1]вспомогат'!J21</f>
        <v>-1873677.950000003</v>
      </c>
      <c r="I23" s="36">
        <f>'[1]вспомогат'!K21</f>
        <v>113.59958262742363</v>
      </c>
      <c r="J23" s="37">
        <f>'[1]вспомогат'!L21</f>
        <v>5309203.619999997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57366647.76</v>
      </c>
      <c r="F24" s="38">
        <f>'[1]вспомогат'!H22</f>
        <v>1505337.1799999997</v>
      </c>
      <c r="G24" s="39">
        <f>'[1]вспомогат'!I22</f>
        <v>32.68187252756223</v>
      </c>
      <c r="H24" s="35">
        <f>'[1]вспомогат'!J22</f>
        <v>-3100693.8200000003</v>
      </c>
      <c r="I24" s="36">
        <f>'[1]вспомогат'!K22</f>
        <v>116.47863231272773</v>
      </c>
      <c r="J24" s="37">
        <f>'[1]вспомогат'!L22</f>
        <v>8115856.759999998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29790684.11</v>
      </c>
      <c r="F25" s="38">
        <f>'[1]вспомогат'!H23</f>
        <v>928436.2399999984</v>
      </c>
      <c r="G25" s="39">
        <f>'[1]вспомогат'!I23</f>
        <v>37.75021102536364</v>
      </c>
      <c r="H25" s="35">
        <f>'[1]вспомогат'!J23</f>
        <v>-1530983.7600000016</v>
      </c>
      <c r="I25" s="36">
        <f>'[1]вспомогат'!K23</f>
        <v>118.65288499318429</v>
      </c>
      <c r="J25" s="37">
        <f>'[1]вспомогат'!L23</f>
        <v>4683259.109999999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34109472.67</v>
      </c>
      <c r="F26" s="38">
        <f>'[1]вспомогат'!H24</f>
        <v>1247798.8200000003</v>
      </c>
      <c r="G26" s="39">
        <f>'[1]вспомогат'!I24</f>
        <v>46.52264765492527</v>
      </c>
      <c r="H26" s="35">
        <f>'[1]вспомогат'!J24</f>
        <v>-1434333.1799999997</v>
      </c>
      <c r="I26" s="36">
        <f>'[1]вспомогат'!K24</f>
        <v>134.52631479518124</v>
      </c>
      <c r="J26" s="37">
        <f>'[1]вспомогат'!L24</f>
        <v>8754230.670000002</v>
      </c>
    </row>
    <row r="27" spans="1:10" ht="12.75">
      <c r="A27" s="32" t="s">
        <v>29</v>
      </c>
      <c r="B27" s="33">
        <f>'[1]вспомогат'!B25</f>
        <v>42470906</v>
      </c>
      <c r="C27" s="33">
        <f>'[1]вспомогат'!C25</f>
        <v>40951308</v>
      </c>
      <c r="D27" s="38">
        <f>'[1]вспомогат'!D25</f>
        <v>2422224</v>
      </c>
      <c r="E27" s="33">
        <f>'[1]вспомогат'!G25</f>
        <v>51379572.25</v>
      </c>
      <c r="F27" s="38">
        <f>'[1]вспомогат'!H25</f>
        <v>1175192.2800000012</v>
      </c>
      <c r="G27" s="39">
        <f>'[1]вспомогат'!I25</f>
        <v>48.51707686820051</v>
      </c>
      <c r="H27" s="35">
        <f>'[1]вспомогат'!J25</f>
        <v>-1247031.7199999988</v>
      </c>
      <c r="I27" s="36">
        <f>'[1]вспомогат'!K25</f>
        <v>125.46503337573492</v>
      </c>
      <c r="J27" s="37">
        <f>'[1]вспомогат'!L25</f>
        <v>10428264.25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30294072.78</v>
      </c>
      <c r="F28" s="38">
        <f>'[1]вспомогат'!H26</f>
        <v>719541.7699999996</v>
      </c>
      <c r="G28" s="39">
        <f>'[1]вспомогат'!I26</f>
        <v>39.71868822777716</v>
      </c>
      <c r="H28" s="35">
        <f>'[1]вспомогат'!J26</f>
        <v>-1092053.2300000004</v>
      </c>
      <c r="I28" s="36">
        <f>'[1]вспомогат'!K26</f>
        <v>112.6875430123792</v>
      </c>
      <c r="J28" s="37">
        <f>'[1]вспомогат'!L26</f>
        <v>3410823.780000001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25848370.87</v>
      </c>
      <c r="F29" s="38">
        <f>'[1]вспомогат'!H27</f>
        <v>1397911.4700000025</v>
      </c>
      <c r="G29" s="39">
        <f>'[1]вспомогат'!I27</f>
        <v>169.4748335756002</v>
      </c>
      <c r="H29" s="35">
        <f>'[1]вспомогат'!J27</f>
        <v>573062.4700000025</v>
      </c>
      <c r="I29" s="36">
        <f>'[1]вспомогат'!K27</f>
        <v>125.2910698384448</v>
      </c>
      <c r="J29" s="37">
        <f>'[1]вспомогат'!L27</f>
        <v>5217713.870000001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43492437.07</v>
      </c>
      <c r="F30" s="38">
        <f>'[1]вспомогат'!H28</f>
        <v>1550733.1600000039</v>
      </c>
      <c r="G30" s="39">
        <f>'[1]вспомогат'!I28</f>
        <v>37.89939071928372</v>
      </c>
      <c r="H30" s="35">
        <f>'[1]вспомогат'!J28</f>
        <v>-2540976.839999996</v>
      </c>
      <c r="I30" s="36">
        <f>'[1]вспомогат'!K28</f>
        <v>105.61929989474604</v>
      </c>
      <c r="J30" s="37">
        <f>'[1]вспомогат'!L28</f>
        <v>2313943.0700000003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73534269.12</v>
      </c>
      <c r="F31" s="38">
        <f>'[1]вспомогат'!H29</f>
        <v>2245684.420000002</v>
      </c>
      <c r="G31" s="39">
        <f>'[1]вспомогат'!I29</f>
        <v>33.0324557860373</v>
      </c>
      <c r="H31" s="35">
        <f>'[1]вспомогат'!J29</f>
        <v>-4552733.579999998</v>
      </c>
      <c r="I31" s="36">
        <f>'[1]вспомогат'!K29</f>
        <v>104.84945284039757</v>
      </c>
      <c r="J31" s="37">
        <f>'[1]вспомогат'!L29</f>
        <v>3401076.120000005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32053008.29</v>
      </c>
      <c r="F32" s="38">
        <f>'[1]вспомогат'!H30</f>
        <v>887902.7199999988</v>
      </c>
      <c r="G32" s="39">
        <f>'[1]вспомогат'!I30</f>
        <v>31.245246102625796</v>
      </c>
      <c r="H32" s="35">
        <f>'[1]вспомогат'!J30</f>
        <v>-1953818.2800000012</v>
      </c>
      <c r="I32" s="36">
        <f>'[1]вспомогат'!K30</f>
        <v>112.202700516287</v>
      </c>
      <c r="J32" s="37">
        <f>'[1]вспомогат'!L30</f>
        <v>3485952.289999999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35725665.97</v>
      </c>
      <c r="F33" s="38">
        <f>'[1]вспомогат'!H31</f>
        <v>1318401.2199999988</v>
      </c>
      <c r="G33" s="39">
        <f>'[1]вспомогат'!I31</f>
        <v>52.217239198222096</v>
      </c>
      <c r="H33" s="35">
        <f>'[1]вспомогат'!J31</f>
        <v>-1206437.7800000012</v>
      </c>
      <c r="I33" s="36">
        <f>'[1]вспомогат'!K31</f>
        <v>108.9516547595173</v>
      </c>
      <c r="J33" s="37">
        <f>'[1]вспомогат'!L31</f>
        <v>2935281.969999999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13845744.24</v>
      </c>
      <c r="F34" s="38">
        <f>'[1]вспомогат'!H32</f>
        <v>248390.58000000007</v>
      </c>
      <c r="G34" s="39">
        <f>'[1]вспомогат'!I32</f>
        <v>18.36981526690121</v>
      </c>
      <c r="H34" s="35">
        <f>'[1]вспомогат'!J32</f>
        <v>-1103776.42</v>
      </c>
      <c r="I34" s="36">
        <f>'[1]вспомогат'!K32</f>
        <v>100.8851567475791</v>
      </c>
      <c r="J34" s="37">
        <f>'[1]вспомогат'!L32</f>
        <v>121481.24000000022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27813683.75</v>
      </c>
      <c r="F35" s="38">
        <f>'[1]вспомогат'!H33</f>
        <v>1182442.3299999982</v>
      </c>
      <c r="G35" s="39">
        <f>'[1]вспомогат'!I33</f>
        <v>49.31305873482161</v>
      </c>
      <c r="H35" s="35">
        <f>'[1]вспомогат'!J33</f>
        <v>-1215385.6700000018</v>
      </c>
      <c r="I35" s="36">
        <f>'[1]вспомогат'!K33</f>
        <v>112.59969785498657</v>
      </c>
      <c r="J35" s="37">
        <f>'[1]вспомогат'!L33</f>
        <v>3112299.75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25759296.06</v>
      </c>
      <c r="F36" s="38">
        <f>'[1]вспомогат'!H34</f>
        <v>468700.48000000045</v>
      </c>
      <c r="G36" s="39">
        <f>'[1]вспомогат'!I34</f>
        <v>23.23672181602209</v>
      </c>
      <c r="H36" s="35">
        <f>'[1]вспомогат'!J34</f>
        <v>-1548367.5199999996</v>
      </c>
      <c r="I36" s="36">
        <f>'[1]вспомогат'!K34</f>
        <v>120.34455578540727</v>
      </c>
      <c r="J36" s="37">
        <f>'[1]вспомогат'!L34</f>
        <v>4354675.059999999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55968042.29</v>
      </c>
      <c r="F37" s="38">
        <f>'[1]вспомогат'!H35</f>
        <v>1224128.9499999955</v>
      </c>
      <c r="G37" s="39">
        <f>'[1]вспомогат'!I35</f>
        <v>23.294516717288126</v>
      </c>
      <c r="H37" s="35">
        <f>'[1]вспомогат'!J35</f>
        <v>-4030880.0500000045</v>
      </c>
      <c r="I37" s="36">
        <f>'[1]вспомогат'!K35</f>
        <v>114.26549641938576</v>
      </c>
      <c r="J37" s="37">
        <f>'[1]вспомогат'!L35</f>
        <v>6987340.289999999</v>
      </c>
    </row>
    <row r="38" spans="1:10" ht="18.75" customHeight="1">
      <c r="A38" s="50" t="s">
        <v>40</v>
      </c>
      <c r="B38" s="41">
        <f>SUM(B18:B37)</f>
        <v>768218680</v>
      </c>
      <c r="C38" s="41">
        <f>SUM(C18:C37)</f>
        <v>717992682</v>
      </c>
      <c r="D38" s="41">
        <f>SUM(D18:D37)</f>
        <v>62870216</v>
      </c>
      <c r="E38" s="41">
        <f>SUM(E18:E37)</f>
        <v>821760573.0799999</v>
      </c>
      <c r="F38" s="41">
        <f>SUM(F18:F37)</f>
        <v>26535104.490000013</v>
      </c>
      <c r="G38" s="42">
        <f>F38/D38*100</f>
        <v>42.20616084729216</v>
      </c>
      <c r="H38" s="41">
        <f>SUM(H18:H37)</f>
        <v>-36335111.50999999</v>
      </c>
      <c r="I38" s="43">
        <f>E38/C38*100</f>
        <v>114.45249982088257</v>
      </c>
      <c r="J38" s="41">
        <f>SUM(J18:J37)</f>
        <v>103767891.08000001</v>
      </c>
    </row>
    <row r="39" spans="1:10" ht="20.25" customHeight="1">
      <c r="A39" s="51" t="s">
        <v>41</v>
      </c>
      <c r="B39" s="52">
        <f>'[1]вспомогат'!B36</f>
        <v>4337714790</v>
      </c>
      <c r="C39" s="52">
        <f>'[1]вспомогат'!C36</f>
        <v>4026526224</v>
      </c>
      <c r="D39" s="52">
        <f>'[1]вспомогат'!D36</f>
        <v>319227759</v>
      </c>
      <c r="E39" s="52">
        <f>'[1]вспомогат'!G36</f>
        <v>4208442450.57</v>
      </c>
      <c r="F39" s="52">
        <f>'[1]вспомогат'!H36</f>
        <v>142506732.03000012</v>
      </c>
      <c r="G39" s="53">
        <f>'[1]вспомогат'!I36</f>
        <v>44.641083994828946</v>
      </c>
      <c r="H39" s="52">
        <f>'[1]вспомогат'!J36</f>
        <v>-176721026.96999988</v>
      </c>
      <c r="I39" s="53">
        <f>'[1]вспомогат'!K36</f>
        <v>104.51794466122419</v>
      </c>
      <c r="J39" s="52">
        <f>'[1]вспомогат'!L36</f>
        <v>181916226.57000005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01.01.2015 - 11.11.2015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2015-11-12T05:55:40Z</dcterms:created>
  <dcterms:modified xsi:type="dcterms:W3CDTF">2015-11-12T05:56:13Z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