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<sst xmlns="http://schemas.openxmlformats.org/spreadsheetml/2006/main" count="47" uniqueCount="42">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</sst>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06.11.2015</v>
          </cell>
        </row>
        <row r="6">
          <cell r="G6" t="str">
            <v>Фактично надійшло на 06.11.2015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872548108.01</v>
          </cell>
          <cell r="H10">
            <v>20119496.299999952</v>
          </cell>
          <cell r="I10">
            <v>74.0448337972045</v>
          </cell>
          <cell r="J10">
            <v>-7052549.700000048</v>
          </cell>
          <cell r="K10">
            <v>105.00655706145403</v>
          </cell>
          <cell r="L10">
            <v>41601801.00999999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1841820986.9</v>
          </cell>
          <cell r="H11">
            <v>51306648.58000016</v>
          </cell>
          <cell r="I11">
            <v>31.79762755982674</v>
          </cell>
          <cell r="J11">
            <v>-110047051.41999984</v>
          </cell>
          <cell r="K11">
            <v>99.78022850051225</v>
          </cell>
          <cell r="L11">
            <v>-4056713.0999999046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162863519.7</v>
          </cell>
          <cell r="H12">
            <v>3785287.8299999833</v>
          </cell>
          <cell r="I12">
            <v>27.33073815757455</v>
          </cell>
          <cell r="J12">
            <v>-10064641.170000017</v>
          </cell>
          <cell r="K12">
            <v>121.21323422533459</v>
          </cell>
          <cell r="L12">
            <v>28502349.699999988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260918008.21</v>
          </cell>
          <cell r="H13">
            <v>8591623.370000005</v>
          </cell>
          <cell r="I13">
            <v>26.072419775619892</v>
          </cell>
          <cell r="J13">
            <v>-24361295.629999995</v>
          </cell>
          <cell r="K13">
            <v>98.63417510336093</v>
          </cell>
          <cell r="L13">
            <v>-3613030.7899999917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193243912.74</v>
          </cell>
          <cell r="H14">
            <v>3858303.1700000167</v>
          </cell>
          <cell r="I14">
            <v>21.616718136334953</v>
          </cell>
          <cell r="J14">
            <v>-13990396.829999983</v>
          </cell>
          <cell r="K14">
            <v>94.6489980065534</v>
          </cell>
          <cell r="L14">
            <v>-10925087.25999999</v>
          </cell>
        </row>
        <row r="15">
          <cell r="B15">
            <v>31045000</v>
          </cell>
          <cell r="C15">
            <v>28148326</v>
          </cell>
          <cell r="D15">
            <v>2680249</v>
          </cell>
          <cell r="G15">
            <v>27404152.86</v>
          </cell>
          <cell r="H15">
            <v>427079.2199999988</v>
          </cell>
          <cell r="I15">
            <v>15.93431132704457</v>
          </cell>
          <cell r="J15">
            <v>-2253169.780000001</v>
          </cell>
          <cell r="K15">
            <v>97.35624370699699</v>
          </cell>
          <cell r="L15">
            <v>-744173.1400000006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33481113.85</v>
          </cell>
          <cell r="H16">
            <v>619650.0300000012</v>
          </cell>
          <cell r="I16">
            <v>20.619501092286153</v>
          </cell>
          <cell r="J16">
            <v>-2385514.969999999</v>
          </cell>
          <cell r="K16">
            <v>109.15925861419824</v>
          </cell>
          <cell r="L16">
            <v>2809309.8500000015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114912946.3</v>
          </cell>
          <cell r="H17">
            <v>3442510.5900000036</v>
          </cell>
          <cell r="I17">
            <v>53.21466754035844</v>
          </cell>
          <cell r="J17">
            <v>-3026590.4099999964</v>
          </cell>
          <cell r="K17">
            <v>116.73855637697348</v>
          </cell>
          <cell r="L17">
            <v>16476791.299999997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11133095.29</v>
          </cell>
          <cell r="H18">
            <v>165421.52999999933</v>
          </cell>
          <cell r="I18">
            <v>19.272688190082654</v>
          </cell>
          <cell r="J18">
            <v>-692899.4700000007</v>
          </cell>
          <cell r="K18">
            <v>115.38722940770676</v>
          </cell>
          <cell r="L18">
            <v>1484631.289999999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24700925.38</v>
          </cell>
          <cell r="H19">
            <v>784501.3900000006</v>
          </cell>
          <cell r="I19">
            <v>47.9806799360993</v>
          </cell>
          <cell r="J19">
            <v>-850534.6099999994</v>
          </cell>
          <cell r="K19">
            <v>114.30413821934522</v>
          </cell>
          <cell r="L19">
            <v>3091099.379999999</v>
          </cell>
        </row>
        <row r="20">
          <cell r="B20">
            <v>51451820</v>
          </cell>
          <cell r="C20">
            <v>47609261</v>
          </cell>
          <cell r="D20">
            <v>4146799</v>
          </cell>
          <cell r="G20">
            <v>53858402.86</v>
          </cell>
          <cell r="H20">
            <v>1599798.7299999967</v>
          </cell>
          <cell r="I20">
            <v>38.57912404242397</v>
          </cell>
          <cell r="J20">
            <v>-2547000.2700000033</v>
          </cell>
          <cell r="K20">
            <v>113.1258955269228</v>
          </cell>
          <cell r="L20">
            <v>6249141.859999999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43706344.6</v>
          </cell>
          <cell r="H21">
            <v>835843.0300000012</v>
          </cell>
          <cell r="I21">
            <v>24.936841555682886</v>
          </cell>
          <cell r="J21">
            <v>-2515996.969999999</v>
          </cell>
          <cell r="K21">
            <v>111.95427549458931</v>
          </cell>
          <cell r="L21">
            <v>4666884.6000000015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56862991.71</v>
          </cell>
          <cell r="H22">
            <v>1001681.1300000027</v>
          </cell>
          <cell r="I22">
            <v>21.747164315654903</v>
          </cell>
          <cell r="J22">
            <v>-3604349.8699999973</v>
          </cell>
          <cell r="K22">
            <v>115.4559968590149</v>
          </cell>
          <cell r="L22">
            <v>7612200.710000001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29351650.35</v>
          </cell>
          <cell r="H23">
            <v>489402.48000000045</v>
          </cell>
          <cell r="I23">
            <v>19.899101414154575</v>
          </cell>
          <cell r="J23">
            <v>-1970017.5199999996</v>
          </cell>
          <cell r="K23">
            <v>116.9042637785436</v>
          </cell>
          <cell r="L23">
            <v>4244225.3500000015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33851627.86</v>
          </cell>
          <cell r="H24">
            <v>989954.0099999979</v>
          </cell>
          <cell r="I24">
            <v>36.90922035157099</v>
          </cell>
          <cell r="J24">
            <v>-1692177.990000002</v>
          </cell>
          <cell r="K24">
            <v>133.50938579091456</v>
          </cell>
          <cell r="L24">
            <v>8496385.86</v>
          </cell>
        </row>
        <row r="25">
          <cell r="B25">
            <v>41785832</v>
          </cell>
          <cell r="C25">
            <v>40266234</v>
          </cell>
          <cell r="D25">
            <v>1737150</v>
          </cell>
          <cell r="G25">
            <v>50939282.64</v>
          </cell>
          <cell r="H25">
            <v>734902.6700000018</v>
          </cell>
          <cell r="I25">
            <v>42.30507843306576</v>
          </cell>
          <cell r="J25">
            <v>-1002247.3299999982</v>
          </cell>
          <cell r="K25">
            <v>126.50620030668873</v>
          </cell>
          <cell r="L25">
            <v>10673048.64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30119975.15</v>
          </cell>
          <cell r="H26">
            <v>545444.1399999969</v>
          </cell>
          <cell r="I26">
            <v>30.108503280258386</v>
          </cell>
          <cell r="J26">
            <v>-1266150.8600000031</v>
          </cell>
          <cell r="K26">
            <v>112.03993665349006</v>
          </cell>
          <cell r="L26">
            <v>3236726.1499999985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25283973.9</v>
          </cell>
          <cell r="H27">
            <v>833514.5</v>
          </cell>
          <cell r="I27">
            <v>101.05055591993202</v>
          </cell>
          <cell r="J27">
            <v>8665.5</v>
          </cell>
          <cell r="K27">
            <v>122.55535003078187</v>
          </cell>
          <cell r="L27">
            <v>4653316.8999999985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42875939.99</v>
          </cell>
          <cell r="H28">
            <v>934236.0800000057</v>
          </cell>
          <cell r="I28">
            <v>22.83241187669717</v>
          </cell>
          <cell r="J28">
            <v>-3157473.9199999943</v>
          </cell>
          <cell r="K28">
            <v>104.12216626960667</v>
          </cell>
          <cell r="L28">
            <v>1697445.990000002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73113286.04</v>
          </cell>
          <cell r="H29">
            <v>1824701.3400000036</v>
          </cell>
          <cell r="I29">
            <v>26.84008750271024</v>
          </cell>
          <cell r="J29">
            <v>-4973716.659999996</v>
          </cell>
          <cell r="K29">
            <v>104.2491905936751</v>
          </cell>
          <cell r="L29">
            <v>2980093.0400000066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31881776.98</v>
          </cell>
          <cell r="H30">
            <v>716671.4100000001</v>
          </cell>
          <cell r="I30">
            <v>25.219626064627743</v>
          </cell>
          <cell r="J30">
            <v>-2125049.59</v>
          </cell>
          <cell r="K30">
            <v>111.60329919890941</v>
          </cell>
          <cell r="L30">
            <v>3314720.9800000004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35223339.38</v>
          </cell>
          <cell r="H31">
            <v>816074.6300000027</v>
          </cell>
          <cell r="I31">
            <v>32.32184824458125</v>
          </cell>
          <cell r="J31">
            <v>-1708764.3699999973</v>
          </cell>
          <cell r="K31">
            <v>107.41972213561147</v>
          </cell>
          <cell r="L31">
            <v>2432955.3800000027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13769255.03</v>
          </cell>
          <cell r="H32">
            <v>171901.36999999918</v>
          </cell>
          <cell r="I32">
            <v>12.713028050529202</v>
          </cell>
          <cell r="J32">
            <v>-1180265.6300000008</v>
          </cell>
          <cell r="K32">
            <v>100.32782838685034</v>
          </cell>
          <cell r="L32">
            <v>44992.02999999933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27486464.62</v>
          </cell>
          <cell r="H33">
            <v>855223.1999999993</v>
          </cell>
          <cell r="I33">
            <v>35.66657825331922</v>
          </cell>
          <cell r="J33">
            <v>-1542604.8000000007</v>
          </cell>
          <cell r="K33">
            <v>111.27499827540028</v>
          </cell>
          <cell r="L33">
            <v>2785080.620000001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25636247.71</v>
          </cell>
          <cell r="H34">
            <v>345652.1300000027</v>
          </cell>
          <cell r="I34">
            <v>17.13636476311174</v>
          </cell>
          <cell r="J34">
            <v>-1671415.8699999973</v>
          </cell>
          <cell r="K34">
            <v>119.76968762960112</v>
          </cell>
          <cell r="L34">
            <v>4231626.710000001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55427219.03</v>
          </cell>
          <cell r="H35">
            <v>683305.6899999976</v>
          </cell>
          <cell r="I35">
            <v>13.00294043264241</v>
          </cell>
          <cell r="J35">
            <v>-4571703.310000002</v>
          </cell>
          <cell r="K35">
            <v>113.16134062349698</v>
          </cell>
          <cell r="L35">
            <v>6446517.030000001</v>
          </cell>
        </row>
        <row r="36">
          <cell r="B36">
            <v>4335210773</v>
          </cell>
          <cell r="C36">
            <v>4024022207</v>
          </cell>
          <cell r="D36">
            <v>316723742</v>
          </cell>
          <cell r="G36">
            <v>4172414547.09</v>
          </cell>
          <cell r="H36">
            <v>106478828.55000016</v>
          </cell>
          <cell r="I36">
            <v>33.61883383848128</v>
          </cell>
          <cell r="J36">
            <v>-210244913.44999996</v>
          </cell>
          <cell r="K36">
            <v>103.68766205693059</v>
          </cell>
          <cell r="L36">
            <v>148392340.09000012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43" sqref="E43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872548108.01</v>
      </c>
      <c r="F10" s="33">
        <f>'[1]вспомогат'!H10</f>
        <v>20119496.299999952</v>
      </c>
      <c r="G10" s="34">
        <f>'[1]вспомогат'!I10</f>
        <v>74.0448337972045</v>
      </c>
      <c r="H10" s="35">
        <f>'[1]вспомогат'!J10</f>
        <v>-7052549.700000048</v>
      </c>
      <c r="I10" s="36">
        <f>'[1]вспомогат'!K10</f>
        <v>105.00655706145403</v>
      </c>
      <c r="J10" s="37">
        <f>'[1]вспомогат'!L10</f>
        <v>41601801.00999999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1841820986.9</v>
      </c>
      <c r="F12" s="38">
        <f>'[1]вспомогат'!H11</f>
        <v>51306648.58000016</v>
      </c>
      <c r="G12" s="39">
        <f>'[1]вспомогат'!I11</f>
        <v>31.79762755982674</v>
      </c>
      <c r="H12" s="35">
        <f>'[1]вспомогат'!J11</f>
        <v>-110047051.41999984</v>
      </c>
      <c r="I12" s="36">
        <f>'[1]вспомогат'!K11</f>
        <v>99.78022850051225</v>
      </c>
      <c r="J12" s="37">
        <f>'[1]вспомогат'!L11</f>
        <v>-4056713.0999999046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162863519.7</v>
      </c>
      <c r="F13" s="38">
        <f>'[1]вспомогат'!H12</f>
        <v>3785287.8299999833</v>
      </c>
      <c r="G13" s="39">
        <f>'[1]вспомогат'!I12</f>
        <v>27.33073815757455</v>
      </c>
      <c r="H13" s="35">
        <f>'[1]вспомогат'!J12</f>
        <v>-10064641.170000017</v>
      </c>
      <c r="I13" s="36">
        <f>'[1]вспомогат'!K12</f>
        <v>121.21323422533459</v>
      </c>
      <c r="J13" s="37">
        <f>'[1]вспомогат'!L12</f>
        <v>28502349.699999988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260918008.21</v>
      </c>
      <c r="F14" s="38">
        <f>'[1]вспомогат'!H13</f>
        <v>8591623.370000005</v>
      </c>
      <c r="G14" s="39">
        <f>'[1]вспомогат'!I13</f>
        <v>26.072419775619892</v>
      </c>
      <c r="H14" s="35">
        <f>'[1]вспомогат'!J13</f>
        <v>-24361295.629999995</v>
      </c>
      <c r="I14" s="36">
        <f>'[1]вспомогат'!K13</f>
        <v>98.63417510336093</v>
      </c>
      <c r="J14" s="37">
        <f>'[1]вспомогат'!L13</f>
        <v>-3613030.7899999917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193243912.74</v>
      </c>
      <c r="F15" s="38">
        <f>'[1]вспомогат'!H14</f>
        <v>3858303.1700000167</v>
      </c>
      <c r="G15" s="39">
        <f>'[1]вспомогат'!I14</f>
        <v>21.616718136334953</v>
      </c>
      <c r="H15" s="35">
        <f>'[1]вспомогат'!J14</f>
        <v>-13990396.829999983</v>
      </c>
      <c r="I15" s="36">
        <f>'[1]вспомогат'!K14</f>
        <v>94.6489980065534</v>
      </c>
      <c r="J15" s="37">
        <f>'[1]вспомогат'!L14</f>
        <v>-10925087.25999999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28148326</v>
      </c>
      <c r="D16" s="38">
        <f>'[1]вспомогат'!D15</f>
        <v>2680249</v>
      </c>
      <c r="E16" s="33">
        <f>'[1]вспомогат'!G15</f>
        <v>27404152.86</v>
      </c>
      <c r="F16" s="38">
        <f>'[1]вспомогат'!H15</f>
        <v>427079.2199999988</v>
      </c>
      <c r="G16" s="39">
        <f>'[1]вспомогат'!I15</f>
        <v>15.93431132704457</v>
      </c>
      <c r="H16" s="35">
        <f>'[1]вспомогат'!J15</f>
        <v>-2253169.780000001</v>
      </c>
      <c r="I16" s="36">
        <f>'[1]вспомогат'!K15</f>
        <v>97.35624370699699</v>
      </c>
      <c r="J16" s="37">
        <f>'[1]вспомогат'!L15</f>
        <v>-744173.1400000006</v>
      </c>
    </row>
    <row r="17" spans="1:10" ht="20.25" customHeight="1">
      <c r="A17" s="40" t="s">
        <v>19</v>
      </c>
      <c r="B17" s="41">
        <f>SUM(B12:B16)</f>
        <v>2682557023</v>
      </c>
      <c r="C17" s="41">
        <f>SUM(C12:C16)</f>
        <v>2477087235</v>
      </c>
      <c r="D17" s="41">
        <f>SUM(D12:D16)</f>
        <v>228685497</v>
      </c>
      <c r="E17" s="41">
        <f>SUM(E12:E16)</f>
        <v>2486250580.4100003</v>
      </c>
      <c r="F17" s="41">
        <f>SUM(F12:F16)</f>
        <v>67968942.17000017</v>
      </c>
      <c r="G17" s="42">
        <f>F17/D17*100</f>
        <v>29.72157966361993</v>
      </c>
      <c r="H17" s="41">
        <f>SUM(H12:H16)</f>
        <v>-160716554.82999983</v>
      </c>
      <c r="I17" s="43">
        <f>E17/C17*100</f>
        <v>100.36992421100585</v>
      </c>
      <c r="J17" s="41">
        <f>SUM(J12:J16)</f>
        <v>9163345.4100001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33481113.85</v>
      </c>
      <c r="F18" s="45">
        <f>'[1]вспомогат'!H16</f>
        <v>619650.0300000012</v>
      </c>
      <c r="G18" s="46">
        <f>'[1]вспомогат'!I16</f>
        <v>20.619501092286153</v>
      </c>
      <c r="H18" s="47">
        <f>'[1]вспомогат'!J16</f>
        <v>-2385514.969999999</v>
      </c>
      <c r="I18" s="48">
        <f>'[1]вспомогат'!K16</f>
        <v>109.15925861419824</v>
      </c>
      <c r="J18" s="49">
        <f>'[1]вспомогат'!L16</f>
        <v>2809309.8500000015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114912946.3</v>
      </c>
      <c r="F19" s="38">
        <f>'[1]вспомогат'!H17</f>
        <v>3442510.5900000036</v>
      </c>
      <c r="G19" s="39">
        <f>'[1]вспомогат'!I17</f>
        <v>53.21466754035844</v>
      </c>
      <c r="H19" s="35">
        <f>'[1]вспомогат'!J17</f>
        <v>-3026590.4099999964</v>
      </c>
      <c r="I19" s="36">
        <f>'[1]вспомогат'!K17</f>
        <v>116.73855637697348</v>
      </c>
      <c r="J19" s="37">
        <f>'[1]вспомогат'!L17</f>
        <v>16476791.299999997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11133095.29</v>
      </c>
      <c r="F20" s="38">
        <f>'[1]вспомогат'!H18</f>
        <v>165421.52999999933</v>
      </c>
      <c r="G20" s="39">
        <f>'[1]вспомогат'!I18</f>
        <v>19.272688190082654</v>
      </c>
      <c r="H20" s="35">
        <f>'[1]вспомогат'!J18</f>
        <v>-692899.4700000007</v>
      </c>
      <c r="I20" s="36">
        <f>'[1]вспомогат'!K18</f>
        <v>115.38722940770676</v>
      </c>
      <c r="J20" s="37">
        <f>'[1]вспомогат'!L18</f>
        <v>1484631.289999999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24700925.38</v>
      </c>
      <c r="F21" s="38">
        <f>'[1]вспомогат'!H19</f>
        <v>784501.3900000006</v>
      </c>
      <c r="G21" s="39">
        <f>'[1]вспомогат'!I19</f>
        <v>47.9806799360993</v>
      </c>
      <c r="H21" s="35">
        <f>'[1]вспомогат'!J19</f>
        <v>-850534.6099999994</v>
      </c>
      <c r="I21" s="36">
        <f>'[1]вспомогат'!K19</f>
        <v>114.30413821934522</v>
      </c>
      <c r="J21" s="37">
        <f>'[1]вспомогат'!L19</f>
        <v>3091099.379999999</v>
      </c>
    </row>
    <row r="22" spans="1:10" ht="12.75">
      <c r="A22" s="32" t="s">
        <v>24</v>
      </c>
      <c r="B22" s="33">
        <f>'[1]вспомогат'!B20</f>
        <v>51451820</v>
      </c>
      <c r="C22" s="33">
        <f>'[1]вспомогат'!C20</f>
        <v>47609261</v>
      </c>
      <c r="D22" s="38">
        <f>'[1]вспомогат'!D20</f>
        <v>4146799</v>
      </c>
      <c r="E22" s="33">
        <f>'[1]вспомогат'!G20</f>
        <v>53858402.86</v>
      </c>
      <c r="F22" s="38">
        <f>'[1]вспомогат'!H20</f>
        <v>1599798.7299999967</v>
      </c>
      <c r="G22" s="39">
        <f>'[1]вспомогат'!I20</f>
        <v>38.57912404242397</v>
      </c>
      <c r="H22" s="35">
        <f>'[1]вспомогат'!J20</f>
        <v>-2547000.2700000033</v>
      </c>
      <c r="I22" s="36">
        <f>'[1]вспомогат'!K20</f>
        <v>113.1258955269228</v>
      </c>
      <c r="J22" s="37">
        <f>'[1]вспомогат'!L20</f>
        <v>6249141.859999999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43706344.6</v>
      </c>
      <c r="F23" s="38">
        <f>'[1]вспомогат'!H21</f>
        <v>835843.0300000012</v>
      </c>
      <c r="G23" s="39">
        <f>'[1]вспомогат'!I21</f>
        <v>24.936841555682886</v>
      </c>
      <c r="H23" s="35">
        <f>'[1]вспомогат'!J21</f>
        <v>-2515996.969999999</v>
      </c>
      <c r="I23" s="36">
        <f>'[1]вспомогат'!K21</f>
        <v>111.95427549458931</v>
      </c>
      <c r="J23" s="37">
        <f>'[1]вспомогат'!L21</f>
        <v>4666884.6000000015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56862991.71</v>
      </c>
      <c r="F24" s="38">
        <f>'[1]вспомогат'!H22</f>
        <v>1001681.1300000027</v>
      </c>
      <c r="G24" s="39">
        <f>'[1]вспомогат'!I22</f>
        <v>21.747164315654903</v>
      </c>
      <c r="H24" s="35">
        <f>'[1]вспомогат'!J22</f>
        <v>-3604349.8699999973</v>
      </c>
      <c r="I24" s="36">
        <f>'[1]вспомогат'!K22</f>
        <v>115.4559968590149</v>
      </c>
      <c r="J24" s="37">
        <f>'[1]вспомогат'!L22</f>
        <v>7612200.710000001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29351650.35</v>
      </c>
      <c r="F25" s="38">
        <f>'[1]вспомогат'!H23</f>
        <v>489402.48000000045</v>
      </c>
      <c r="G25" s="39">
        <f>'[1]вспомогат'!I23</f>
        <v>19.899101414154575</v>
      </c>
      <c r="H25" s="35">
        <f>'[1]вспомогат'!J23</f>
        <v>-1970017.5199999996</v>
      </c>
      <c r="I25" s="36">
        <f>'[1]вспомогат'!K23</f>
        <v>116.9042637785436</v>
      </c>
      <c r="J25" s="37">
        <f>'[1]вспомогат'!L23</f>
        <v>4244225.3500000015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33851627.86</v>
      </c>
      <c r="F26" s="38">
        <f>'[1]вспомогат'!H24</f>
        <v>989954.0099999979</v>
      </c>
      <c r="G26" s="39">
        <f>'[1]вспомогат'!I24</f>
        <v>36.90922035157099</v>
      </c>
      <c r="H26" s="35">
        <f>'[1]вспомогат'!J24</f>
        <v>-1692177.990000002</v>
      </c>
      <c r="I26" s="36">
        <f>'[1]вспомогат'!K24</f>
        <v>133.50938579091456</v>
      </c>
      <c r="J26" s="37">
        <f>'[1]вспомогат'!L24</f>
        <v>8496385.86</v>
      </c>
    </row>
    <row r="27" spans="1:10" ht="12.75">
      <c r="A27" s="32" t="s">
        <v>29</v>
      </c>
      <c r="B27" s="33">
        <f>'[1]вспомогат'!B25</f>
        <v>41785832</v>
      </c>
      <c r="C27" s="33">
        <f>'[1]вспомогат'!C25</f>
        <v>40266234</v>
      </c>
      <c r="D27" s="38">
        <f>'[1]вспомогат'!D25</f>
        <v>1737150</v>
      </c>
      <c r="E27" s="33">
        <f>'[1]вспомогат'!G25</f>
        <v>50939282.64</v>
      </c>
      <c r="F27" s="38">
        <f>'[1]вспомогат'!H25</f>
        <v>734902.6700000018</v>
      </c>
      <c r="G27" s="39">
        <f>'[1]вспомогат'!I25</f>
        <v>42.30507843306576</v>
      </c>
      <c r="H27" s="35">
        <f>'[1]вспомогат'!J25</f>
        <v>-1002247.3299999982</v>
      </c>
      <c r="I27" s="36">
        <f>'[1]вспомогат'!K25</f>
        <v>126.50620030668873</v>
      </c>
      <c r="J27" s="37">
        <f>'[1]вспомогат'!L25</f>
        <v>10673048.64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30119975.15</v>
      </c>
      <c r="F28" s="38">
        <f>'[1]вспомогат'!H26</f>
        <v>545444.1399999969</v>
      </c>
      <c r="G28" s="39">
        <f>'[1]вспомогат'!I26</f>
        <v>30.108503280258386</v>
      </c>
      <c r="H28" s="35">
        <f>'[1]вспомогат'!J26</f>
        <v>-1266150.8600000031</v>
      </c>
      <c r="I28" s="36">
        <f>'[1]вспомогат'!K26</f>
        <v>112.03993665349006</v>
      </c>
      <c r="J28" s="37">
        <f>'[1]вспомогат'!L26</f>
        <v>3236726.1499999985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25283973.9</v>
      </c>
      <c r="F29" s="38">
        <f>'[1]вспомогат'!H27</f>
        <v>833514.5</v>
      </c>
      <c r="G29" s="39">
        <f>'[1]вспомогат'!I27</f>
        <v>101.05055591993202</v>
      </c>
      <c r="H29" s="35">
        <f>'[1]вспомогат'!J27</f>
        <v>8665.5</v>
      </c>
      <c r="I29" s="36">
        <f>'[1]вспомогат'!K27</f>
        <v>122.55535003078187</v>
      </c>
      <c r="J29" s="37">
        <f>'[1]вспомогат'!L27</f>
        <v>4653316.8999999985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42875939.99</v>
      </c>
      <c r="F30" s="38">
        <f>'[1]вспомогат'!H28</f>
        <v>934236.0800000057</v>
      </c>
      <c r="G30" s="39">
        <f>'[1]вспомогат'!I28</f>
        <v>22.83241187669717</v>
      </c>
      <c r="H30" s="35">
        <f>'[1]вспомогат'!J28</f>
        <v>-3157473.9199999943</v>
      </c>
      <c r="I30" s="36">
        <f>'[1]вспомогат'!K28</f>
        <v>104.12216626960667</v>
      </c>
      <c r="J30" s="37">
        <f>'[1]вспомогат'!L28</f>
        <v>1697445.990000002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73113286.04</v>
      </c>
      <c r="F31" s="38">
        <f>'[1]вспомогат'!H29</f>
        <v>1824701.3400000036</v>
      </c>
      <c r="G31" s="39">
        <f>'[1]вспомогат'!I29</f>
        <v>26.84008750271024</v>
      </c>
      <c r="H31" s="35">
        <f>'[1]вспомогат'!J29</f>
        <v>-4973716.659999996</v>
      </c>
      <c r="I31" s="36">
        <f>'[1]вспомогат'!K29</f>
        <v>104.2491905936751</v>
      </c>
      <c r="J31" s="37">
        <f>'[1]вспомогат'!L29</f>
        <v>2980093.0400000066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31881776.98</v>
      </c>
      <c r="F32" s="38">
        <f>'[1]вспомогат'!H30</f>
        <v>716671.4100000001</v>
      </c>
      <c r="G32" s="39">
        <f>'[1]вспомогат'!I30</f>
        <v>25.219626064627743</v>
      </c>
      <c r="H32" s="35">
        <f>'[1]вспомогат'!J30</f>
        <v>-2125049.59</v>
      </c>
      <c r="I32" s="36">
        <f>'[1]вспомогат'!K30</f>
        <v>111.60329919890941</v>
      </c>
      <c r="J32" s="37">
        <f>'[1]вспомогат'!L30</f>
        <v>3314720.9800000004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35223339.38</v>
      </c>
      <c r="F33" s="38">
        <f>'[1]вспомогат'!H31</f>
        <v>816074.6300000027</v>
      </c>
      <c r="G33" s="39">
        <f>'[1]вспомогат'!I31</f>
        <v>32.32184824458125</v>
      </c>
      <c r="H33" s="35">
        <f>'[1]вспомогат'!J31</f>
        <v>-1708764.3699999973</v>
      </c>
      <c r="I33" s="36">
        <f>'[1]вспомогат'!K31</f>
        <v>107.41972213561147</v>
      </c>
      <c r="J33" s="37">
        <f>'[1]вспомогат'!L31</f>
        <v>2432955.3800000027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13769255.03</v>
      </c>
      <c r="F34" s="38">
        <f>'[1]вспомогат'!H32</f>
        <v>171901.36999999918</v>
      </c>
      <c r="G34" s="39">
        <f>'[1]вспомогат'!I32</f>
        <v>12.713028050529202</v>
      </c>
      <c r="H34" s="35">
        <f>'[1]вспомогат'!J32</f>
        <v>-1180265.6300000008</v>
      </c>
      <c r="I34" s="36">
        <f>'[1]вспомогат'!K32</f>
        <v>100.32782838685034</v>
      </c>
      <c r="J34" s="37">
        <f>'[1]вспомогат'!L32</f>
        <v>44992.02999999933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27486464.62</v>
      </c>
      <c r="F35" s="38">
        <f>'[1]вспомогат'!H33</f>
        <v>855223.1999999993</v>
      </c>
      <c r="G35" s="39">
        <f>'[1]вспомогат'!I33</f>
        <v>35.66657825331922</v>
      </c>
      <c r="H35" s="35">
        <f>'[1]вспомогат'!J33</f>
        <v>-1542604.8000000007</v>
      </c>
      <c r="I35" s="36">
        <f>'[1]вспомогат'!K33</f>
        <v>111.27499827540028</v>
      </c>
      <c r="J35" s="37">
        <f>'[1]вспомогат'!L33</f>
        <v>2785080.620000001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25636247.71</v>
      </c>
      <c r="F36" s="38">
        <f>'[1]вспомогат'!H34</f>
        <v>345652.1300000027</v>
      </c>
      <c r="G36" s="39">
        <f>'[1]вспомогат'!I34</f>
        <v>17.13636476311174</v>
      </c>
      <c r="H36" s="35">
        <f>'[1]вспомогат'!J34</f>
        <v>-1671415.8699999973</v>
      </c>
      <c r="I36" s="36">
        <f>'[1]вспомогат'!K34</f>
        <v>119.76968762960112</v>
      </c>
      <c r="J36" s="37">
        <f>'[1]вспомогат'!L34</f>
        <v>4231626.710000001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55427219.03</v>
      </c>
      <c r="F37" s="38">
        <f>'[1]вспомогат'!H35</f>
        <v>683305.6899999976</v>
      </c>
      <c r="G37" s="39">
        <f>'[1]вспомогат'!I35</f>
        <v>13.00294043264241</v>
      </c>
      <c r="H37" s="35">
        <f>'[1]вспомогат'!J35</f>
        <v>-4571703.310000002</v>
      </c>
      <c r="I37" s="36">
        <f>'[1]вспомогат'!K35</f>
        <v>113.16134062349698</v>
      </c>
      <c r="J37" s="37">
        <f>'[1]вспомогат'!L35</f>
        <v>6446517.030000001</v>
      </c>
    </row>
    <row r="38" spans="1:10" ht="18.75" customHeight="1">
      <c r="A38" s="50" t="s">
        <v>40</v>
      </c>
      <c r="B38" s="41">
        <f>SUM(B18:B37)</f>
        <v>766214663</v>
      </c>
      <c r="C38" s="41">
        <f>SUM(C18:C37)</f>
        <v>715988665</v>
      </c>
      <c r="D38" s="41">
        <f>SUM(D18:D37)</f>
        <v>60866199</v>
      </c>
      <c r="E38" s="41">
        <f>SUM(E18:E37)</f>
        <v>813615858.67</v>
      </c>
      <c r="F38" s="41">
        <f>SUM(F18:F37)</f>
        <v>18390390.080000013</v>
      </c>
      <c r="G38" s="42">
        <f>F38/D38*100</f>
        <v>30.214454626943294</v>
      </c>
      <c r="H38" s="41">
        <f>SUM(H18:H37)</f>
        <v>-42475808.919999994</v>
      </c>
      <c r="I38" s="43">
        <f>E38/C38*100</f>
        <v>113.63529877529555</v>
      </c>
      <c r="J38" s="41">
        <f>SUM(J18:J37)</f>
        <v>97627193.67000005</v>
      </c>
    </row>
    <row r="39" spans="1:10" ht="20.25" customHeight="1">
      <c r="A39" s="51" t="s">
        <v>41</v>
      </c>
      <c r="B39" s="52">
        <f>'[1]вспомогат'!B36</f>
        <v>4335210773</v>
      </c>
      <c r="C39" s="52">
        <f>'[1]вспомогат'!C36</f>
        <v>4024022207</v>
      </c>
      <c r="D39" s="52">
        <f>'[1]вспомогат'!D36</f>
        <v>316723742</v>
      </c>
      <c r="E39" s="52">
        <f>'[1]вспомогат'!G36</f>
        <v>4172414547.09</v>
      </c>
      <c r="F39" s="52">
        <f>'[1]вспомогат'!H36</f>
        <v>106478828.55000016</v>
      </c>
      <c r="G39" s="53">
        <f>'[1]вспомогат'!I36</f>
        <v>33.61883383848128</v>
      </c>
      <c r="H39" s="52">
        <f>'[1]вспомогат'!J36</f>
        <v>-210244913.44999996</v>
      </c>
      <c r="I39" s="53">
        <f>'[1]вспомогат'!K36</f>
        <v>103.68766205693059</v>
      </c>
      <c r="J39" s="52">
        <f>'[1]вспомогат'!L36</f>
        <v>148392340.09000012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01.01.2015 - 06.11.2015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2015-11-09T05:39:27Z</dcterms:created>
  <dcterms:modified xsi:type="dcterms:W3CDTF">2015-11-09T05:40:00Z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