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<sst xmlns="http://schemas.openxmlformats.org/spreadsheetml/2006/main" count="47" uniqueCount="42">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</sst>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04.11.2015</v>
          </cell>
        </row>
        <row r="6">
          <cell r="G6" t="str">
            <v>Фактично надійшло на 04.11.2015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856970479.71</v>
          </cell>
          <cell r="H10">
            <v>4541868</v>
          </cell>
          <cell r="I10">
            <v>16.715222696148828</v>
          </cell>
          <cell r="J10">
            <v>-22630178</v>
          </cell>
          <cell r="K10">
            <v>103.1318717576297</v>
          </cell>
          <cell r="L10">
            <v>26024172.71000004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1800060962.51</v>
          </cell>
          <cell r="H11">
            <v>9546624.190000057</v>
          </cell>
          <cell r="I11">
            <v>5.916582136015509</v>
          </cell>
          <cell r="J11">
            <v>-151807075.80999994</v>
          </cell>
          <cell r="K11">
            <v>97.5178887804972</v>
          </cell>
          <cell r="L11">
            <v>-45816737.49000001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160134273.86</v>
          </cell>
          <cell r="H12">
            <v>1056041.9900000095</v>
          </cell>
          <cell r="I12">
            <v>7.6248910012463575</v>
          </cell>
          <cell r="J12">
            <v>-12793887.00999999</v>
          </cell>
          <cell r="K12">
            <v>119.18195849291877</v>
          </cell>
          <cell r="L12">
            <v>25773103.860000014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252975272.81</v>
          </cell>
          <cell r="H13">
            <v>648887.9699999988</v>
          </cell>
          <cell r="I13">
            <v>1.9691365429569345</v>
          </cell>
          <cell r="J13">
            <v>-32304031.03</v>
          </cell>
          <cell r="K13">
            <v>95.63160291749355</v>
          </cell>
          <cell r="L13">
            <v>-11555766.189999998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190672740.59</v>
          </cell>
          <cell r="H14">
            <v>1287131.0200000107</v>
          </cell>
          <cell r="I14">
            <v>7.211343235081606</v>
          </cell>
          <cell r="J14">
            <v>-16561568.97999999</v>
          </cell>
          <cell r="K14">
            <v>93.38966277446626</v>
          </cell>
          <cell r="L14">
            <v>-13496259.409999996</v>
          </cell>
        </row>
        <row r="15">
          <cell r="B15">
            <v>31045000</v>
          </cell>
          <cell r="C15">
            <v>28148326</v>
          </cell>
          <cell r="D15">
            <v>2680249</v>
          </cell>
          <cell r="G15">
            <v>27193503.82</v>
          </cell>
          <cell r="H15">
            <v>216430.1799999997</v>
          </cell>
          <cell r="I15">
            <v>8.075002732955024</v>
          </cell>
          <cell r="J15">
            <v>-2463818.8200000003</v>
          </cell>
          <cell r="K15">
            <v>96.60789000383184</v>
          </cell>
          <cell r="L15">
            <v>-954822.1799999997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33065659.07</v>
          </cell>
          <cell r="H16">
            <v>204195.25</v>
          </cell>
          <cell r="I16">
            <v>6.794809935560943</v>
          </cell>
          <cell r="J16">
            <v>-2800969.75</v>
          </cell>
          <cell r="K16">
            <v>107.80474167740508</v>
          </cell>
          <cell r="L16">
            <v>2393855.0700000003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112326974.69</v>
          </cell>
          <cell r="H17">
            <v>856538.9800000042</v>
          </cell>
          <cell r="I17">
            <v>13.24046386043446</v>
          </cell>
          <cell r="J17">
            <v>-5612562.019999996</v>
          </cell>
          <cell r="K17">
            <v>114.1115017038201</v>
          </cell>
          <cell r="L17">
            <v>13890819.689999998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11012350.19</v>
          </cell>
          <cell r="H18">
            <v>44676.4299999997</v>
          </cell>
          <cell r="I18">
            <v>5.205095762541019</v>
          </cell>
          <cell r="J18">
            <v>-813644.5700000003</v>
          </cell>
          <cell r="K18">
            <v>114.13578565458708</v>
          </cell>
          <cell r="L18">
            <v>1363886.1899999995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24407217.85</v>
          </cell>
          <cell r="H19">
            <v>490793.86000000313</v>
          </cell>
          <cell r="I19">
            <v>30.01731215704138</v>
          </cell>
          <cell r="J19">
            <v>-1144242.1399999969</v>
          </cell>
          <cell r="K19">
            <v>112.94499941832017</v>
          </cell>
          <cell r="L19">
            <v>2797391.8500000015</v>
          </cell>
        </row>
        <row r="20">
          <cell r="B20">
            <v>51451820</v>
          </cell>
          <cell r="C20">
            <v>47609261</v>
          </cell>
          <cell r="D20">
            <v>4146799</v>
          </cell>
          <cell r="G20">
            <v>52704798.23</v>
          </cell>
          <cell r="H20">
            <v>446194.09999999404</v>
          </cell>
          <cell r="I20">
            <v>10.75996449309441</v>
          </cell>
          <cell r="J20">
            <v>-3700604.900000006</v>
          </cell>
          <cell r="K20">
            <v>110.70282781747021</v>
          </cell>
          <cell r="L20">
            <v>5095537.229999997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43406068.45</v>
          </cell>
          <cell r="H21">
            <v>535566.8800000027</v>
          </cell>
          <cell r="I21">
            <v>15.978294906678203</v>
          </cell>
          <cell r="J21">
            <v>-2816273.1199999973</v>
          </cell>
          <cell r="K21">
            <v>111.18511488119968</v>
          </cell>
          <cell r="L21">
            <v>4366608.450000003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56282137.38</v>
          </cell>
          <cell r="H22">
            <v>420826.80000000447</v>
          </cell>
          <cell r="I22">
            <v>9.136430041395824</v>
          </cell>
          <cell r="J22">
            <v>-4185204.1999999955</v>
          </cell>
          <cell r="K22">
            <v>114.27661614612444</v>
          </cell>
          <cell r="L22">
            <v>7031346.380000003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29028282</v>
          </cell>
          <cell r="H23">
            <v>166034.12999999896</v>
          </cell>
          <cell r="I23">
            <v>6.7509465646371485</v>
          </cell>
          <cell r="J23">
            <v>-2293385.870000001</v>
          </cell>
          <cell r="K23">
            <v>115.61632465296621</v>
          </cell>
          <cell r="L23">
            <v>3920857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33141291.88</v>
          </cell>
          <cell r="H24">
            <v>279618.02999999747</v>
          </cell>
          <cell r="I24">
            <v>10.425215090084958</v>
          </cell>
          <cell r="J24">
            <v>-2402513.9700000025</v>
          </cell>
          <cell r="K24">
            <v>130.7078507868314</v>
          </cell>
          <cell r="L24">
            <v>7786049.879999999</v>
          </cell>
        </row>
        <row r="25">
          <cell r="B25">
            <v>41785832</v>
          </cell>
          <cell r="C25">
            <v>40266234</v>
          </cell>
          <cell r="D25">
            <v>1737150</v>
          </cell>
          <cell r="G25">
            <v>50376731.22</v>
          </cell>
          <cell r="H25">
            <v>172351.25</v>
          </cell>
          <cell r="I25">
            <v>9.921494977405521</v>
          </cell>
          <cell r="J25">
            <v>-1564798.75</v>
          </cell>
          <cell r="K25">
            <v>125.10912051025184</v>
          </cell>
          <cell r="L25">
            <v>10110497.219999999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29799151.42</v>
          </cell>
          <cell r="H26">
            <v>224620.41000000015</v>
          </cell>
          <cell r="I26">
            <v>12.39904117642189</v>
          </cell>
          <cell r="J26">
            <v>-1586974.5899999999</v>
          </cell>
          <cell r="K26">
            <v>110.84654023775178</v>
          </cell>
          <cell r="L26">
            <v>2915902.420000002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24959089.85</v>
          </cell>
          <cell r="H27">
            <v>508630.450000003</v>
          </cell>
          <cell r="I27">
            <v>61.66346203971914</v>
          </cell>
          <cell r="J27">
            <v>-316218.549999997</v>
          </cell>
          <cell r="K27">
            <v>120.98058656105815</v>
          </cell>
          <cell r="L27">
            <v>4328432.8500000015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42352285</v>
          </cell>
          <cell r="H28">
            <v>410581.0900000036</v>
          </cell>
          <cell r="I28">
            <v>10.034462119749533</v>
          </cell>
          <cell r="J28">
            <v>-3681128.9099999964</v>
          </cell>
          <cell r="K28">
            <v>102.85049521237954</v>
          </cell>
          <cell r="L28">
            <v>1173791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71649727.78</v>
          </cell>
          <cell r="H29">
            <v>361143.0799999982</v>
          </cell>
          <cell r="I29">
            <v>5.312163506274522</v>
          </cell>
          <cell r="J29">
            <v>-6437274.920000002</v>
          </cell>
          <cell r="K29">
            <v>102.16236380396938</v>
          </cell>
          <cell r="L29">
            <v>1516534.7800000012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31495588.57</v>
          </cell>
          <cell r="H30">
            <v>330483</v>
          </cell>
          <cell r="I30">
            <v>11.62967793108472</v>
          </cell>
          <cell r="J30">
            <v>-2511238</v>
          </cell>
          <cell r="K30">
            <v>110.25143287428709</v>
          </cell>
          <cell r="L30">
            <v>2928532.5700000003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34827288.5</v>
          </cell>
          <cell r="H31">
            <v>420023.75</v>
          </cell>
          <cell r="I31">
            <v>16.63566468990696</v>
          </cell>
          <cell r="J31">
            <v>-2104815.25</v>
          </cell>
          <cell r="K31">
            <v>106.21189584117099</v>
          </cell>
          <cell r="L31">
            <v>2036904.5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13664089.11</v>
          </cell>
          <cell r="H32">
            <v>66735.44999999925</v>
          </cell>
          <cell r="I32">
            <v>4.935444364490426</v>
          </cell>
          <cell r="J32">
            <v>-1285431.5500000007</v>
          </cell>
          <cell r="K32">
            <v>99.56155102827744</v>
          </cell>
          <cell r="L32">
            <v>-60173.890000000596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27074835.91</v>
          </cell>
          <cell r="H33">
            <v>443594.48999999836</v>
          </cell>
          <cell r="I33">
            <v>18.499846110730143</v>
          </cell>
          <cell r="J33">
            <v>-1954233.5100000016</v>
          </cell>
          <cell r="K33">
            <v>109.60857865292081</v>
          </cell>
          <cell r="L33">
            <v>2373451.91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25426138.29</v>
          </cell>
          <cell r="H34">
            <v>135542.7100000009</v>
          </cell>
          <cell r="I34">
            <v>6.719788822191462</v>
          </cell>
          <cell r="J34">
            <v>-1881525.289999999</v>
          </cell>
          <cell r="K34">
            <v>118.78807987303301</v>
          </cell>
          <cell r="L34">
            <v>4021517.289999999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55151781.97</v>
          </cell>
          <cell r="H35">
            <v>407868.62999999523</v>
          </cell>
          <cell r="I35">
            <v>7.761521055434828</v>
          </cell>
          <cell r="J35">
            <v>-4847140.370000005</v>
          </cell>
          <cell r="K35">
            <v>112.59900270518786</v>
          </cell>
          <cell r="L35">
            <v>6171079.969999999</v>
          </cell>
        </row>
        <row r="36">
          <cell r="B36">
            <v>4335210773</v>
          </cell>
          <cell r="C36">
            <v>4024022207</v>
          </cell>
          <cell r="D36">
            <v>316723742</v>
          </cell>
          <cell r="G36">
            <v>4090158720.660001</v>
          </cell>
          <cell r="H36">
            <v>24223002.12000008</v>
          </cell>
          <cell r="I36">
            <v>7.647990632795719</v>
          </cell>
          <cell r="J36">
            <v>-292500739.87999994</v>
          </cell>
          <cell r="K36">
            <v>101.64354246219001</v>
          </cell>
          <cell r="L36">
            <v>66136513.66000005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6" sqref="J26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856970479.71</v>
      </c>
      <c r="F10" s="33">
        <f>'[1]вспомогат'!H10</f>
        <v>4541868</v>
      </c>
      <c r="G10" s="34">
        <f>'[1]вспомогат'!I10</f>
        <v>16.715222696148828</v>
      </c>
      <c r="H10" s="35">
        <f>'[1]вспомогат'!J10</f>
        <v>-22630178</v>
      </c>
      <c r="I10" s="36">
        <f>'[1]вспомогат'!K10</f>
        <v>103.1318717576297</v>
      </c>
      <c r="J10" s="37">
        <f>'[1]вспомогат'!L10</f>
        <v>26024172.71000004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1800060962.51</v>
      </c>
      <c r="F12" s="38">
        <f>'[1]вспомогат'!H11</f>
        <v>9546624.190000057</v>
      </c>
      <c r="G12" s="39">
        <f>'[1]вспомогат'!I11</f>
        <v>5.916582136015509</v>
      </c>
      <c r="H12" s="35">
        <f>'[1]вспомогат'!J11</f>
        <v>-151807075.80999994</v>
      </c>
      <c r="I12" s="36">
        <f>'[1]вспомогат'!K11</f>
        <v>97.5178887804972</v>
      </c>
      <c r="J12" s="37">
        <f>'[1]вспомогат'!L11</f>
        <v>-45816737.49000001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160134273.86</v>
      </c>
      <c r="F13" s="38">
        <f>'[1]вспомогат'!H12</f>
        <v>1056041.9900000095</v>
      </c>
      <c r="G13" s="39">
        <f>'[1]вспомогат'!I12</f>
        <v>7.6248910012463575</v>
      </c>
      <c r="H13" s="35">
        <f>'[1]вспомогат'!J12</f>
        <v>-12793887.00999999</v>
      </c>
      <c r="I13" s="36">
        <f>'[1]вспомогат'!K12</f>
        <v>119.18195849291877</v>
      </c>
      <c r="J13" s="37">
        <f>'[1]вспомогат'!L12</f>
        <v>25773103.860000014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252975272.81</v>
      </c>
      <c r="F14" s="38">
        <f>'[1]вспомогат'!H13</f>
        <v>648887.9699999988</v>
      </c>
      <c r="G14" s="39">
        <f>'[1]вспомогат'!I13</f>
        <v>1.9691365429569345</v>
      </c>
      <c r="H14" s="35">
        <f>'[1]вспомогат'!J13</f>
        <v>-32304031.03</v>
      </c>
      <c r="I14" s="36">
        <f>'[1]вспомогат'!K13</f>
        <v>95.63160291749355</v>
      </c>
      <c r="J14" s="37">
        <f>'[1]вспомогат'!L13</f>
        <v>-11555766.189999998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190672740.59</v>
      </c>
      <c r="F15" s="38">
        <f>'[1]вспомогат'!H14</f>
        <v>1287131.0200000107</v>
      </c>
      <c r="G15" s="39">
        <f>'[1]вспомогат'!I14</f>
        <v>7.211343235081606</v>
      </c>
      <c r="H15" s="35">
        <f>'[1]вспомогат'!J14</f>
        <v>-16561568.97999999</v>
      </c>
      <c r="I15" s="36">
        <f>'[1]вспомогат'!K14</f>
        <v>93.38966277446626</v>
      </c>
      <c r="J15" s="37">
        <f>'[1]вспомогат'!L14</f>
        <v>-13496259.409999996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28148326</v>
      </c>
      <c r="D16" s="38">
        <f>'[1]вспомогат'!D15</f>
        <v>2680249</v>
      </c>
      <c r="E16" s="33">
        <f>'[1]вспомогат'!G15</f>
        <v>27193503.82</v>
      </c>
      <c r="F16" s="38">
        <f>'[1]вспомогат'!H15</f>
        <v>216430.1799999997</v>
      </c>
      <c r="G16" s="39">
        <f>'[1]вспомогат'!I15</f>
        <v>8.075002732955024</v>
      </c>
      <c r="H16" s="35">
        <f>'[1]вспомогат'!J15</f>
        <v>-2463818.8200000003</v>
      </c>
      <c r="I16" s="36">
        <f>'[1]вспомогат'!K15</f>
        <v>96.60789000383184</v>
      </c>
      <c r="J16" s="37">
        <f>'[1]вспомогат'!L15</f>
        <v>-954822.1799999997</v>
      </c>
    </row>
    <row r="17" spans="1:10" ht="20.25" customHeight="1">
      <c r="A17" s="40" t="s">
        <v>19</v>
      </c>
      <c r="B17" s="41">
        <f>SUM(B12:B16)</f>
        <v>2682557023</v>
      </c>
      <c r="C17" s="41">
        <f>SUM(C12:C16)</f>
        <v>2477087235</v>
      </c>
      <c r="D17" s="41">
        <f>SUM(D12:D16)</f>
        <v>228685497</v>
      </c>
      <c r="E17" s="41">
        <f>SUM(E12:E16)</f>
        <v>2431036753.59</v>
      </c>
      <c r="F17" s="41">
        <f>SUM(F12:F16)</f>
        <v>12755115.350000076</v>
      </c>
      <c r="G17" s="42">
        <f>F17/D17*100</f>
        <v>5.577579478072488</v>
      </c>
      <c r="H17" s="41">
        <f>SUM(H12:H16)</f>
        <v>-215930381.64999992</v>
      </c>
      <c r="I17" s="43">
        <f>E17/C17*100</f>
        <v>98.14094228255955</v>
      </c>
      <c r="J17" s="41">
        <f>SUM(J12:J16)</f>
        <v>-46050481.40999999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33065659.07</v>
      </c>
      <c r="F18" s="45">
        <f>'[1]вспомогат'!H16</f>
        <v>204195.25</v>
      </c>
      <c r="G18" s="46">
        <f>'[1]вспомогат'!I16</f>
        <v>6.794809935560943</v>
      </c>
      <c r="H18" s="47">
        <f>'[1]вспомогат'!J16</f>
        <v>-2800969.75</v>
      </c>
      <c r="I18" s="48">
        <f>'[1]вспомогат'!K16</f>
        <v>107.80474167740508</v>
      </c>
      <c r="J18" s="49">
        <f>'[1]вспомогат'!L16</f>
        <v>2393855.0700000003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112326974.69</v>
      </c>
      <c r="F19" s="38">
        <f>'[1]вспомогат'!H17</f>
        <v>856538.9800000042</v>
      </c>
      <c r="G19" s="39">
        <f>'[1]вспомогат'!I17</f>
        <v>13.24046386043446</v>
      </c>
      <c r="H19" s="35">
        <f>'[1]вспомогат'!J17</f>
        <v>-5612562.019999996</v>
      </c>
      <c r="I19" s="36">
        <f>'[1]вспомогат'!K17</f>
        <v>114.1115017038201</v>
      </c>
      <c r="J19" s="37">
        <f>'[1]вспомогат'!L17</f>
        <v>13890819.689999998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11012350.19</v>
      </c>
      <c r="F20" s="38">
        <f>'[1]вспомогат'!H18</f>
        <v>44676.4299999997</v>
      </c>
      <c r="G20" s="39">
        <f>'[1]вспомогат'!I18</f>
        <v>5.205095762541019</v>
      </c>
      <c r="H20" s="35">
        <f>'[1]вспомогат'!J18</f>
        <v>-813644.5700000003</v>
      </c>
      <c r="I20" s="36">
        <f>'[1]вспомогат'!K18</f>
        <v>114.13578565458708</v>
      </c>
      <c r="J20" s="37">
        <f>'[1]вспомогат'!L18</f>
        <v>1363886.1899999995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24407217.85</v>
      </c>
      <c r="F21" s="38">
        <f>'[1]вспомогат'!H19</f>
        <v>490793.86000000313</v>
      </c>
      <c r="G21" s="39">
        <f>'[1]вспомогат'!I19</f>
        <v>30.01731215704138</v>
      </c>
      <c r="H21" s="35">
        <f>'[1]вспомогат'!J19</f>
        <v>-1144242.1399999969</v>
      </c>
      <c r="I21" s="36">
        <f>'[1]вспомогат'!K19</f>
        <v>112.94499941832017</v>
      </c>
      <c r="J21" s="37">
        <f>'[1]вспомогат'!L19</f>
        <v>2797391.8500000015</v>
      </c>
    </row>
    <row r="22" spans="1:10" ht="12.75">
      <c r="A22" s="32" t="s">
        <v>24</v>
      </c>
      <c r="B22" s="33">
        <f>'[1]вспомогат'!B20</f>
        <v>51451820</v>
      </c>
      <c r="C22" s="33">
        <f>'[1]вспомогат'!C20</f>
        <v>47609261</v>
      </c>
      <c r="D22" s="38">
        <f>'[1]вспомогат'!D20</f>
        <v>4146799</v>
      </c>
      <c r="E22" s="33">
        <f>'[1]вспомогат'!G20</f>
        <v>52704798.23</v>
      </c>
      <c r="F22" s="38">
        <f>'[1]вспомогат'!H20</f>
        <v>446194.09999999404</v>
      </c>
      <c r="G22" s="39">
        <f>'[1]вспомогат'!I20</f>
        <v>10.75996449309441</v>
      </c>
      <c r="H22" s="35">
        <f>'[1]вспомогат'!J20</f>
        <v>-3700604.900000006</v>
      </c>
      <c r="I22" s="36">
        <f>'[1]вспомогат'!K20</f>
        <v>110.70282781747021</v>
      </c>
      <c r="J22" s="37">
        <f>'[1]вспомогат'!L20</f>
        <v>5095537.229999997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43406068.45</v>
      </c>
      <c r="F23" s="38">
        <f>'[1]вспомогат'!H21</f>
        <v>535566.8800000027</v>
      </c>
      <c r="G23" s="39">
        <f>'[1]вспомогат'!I21</f>
        <v>15.978294906678203</v>
      </c>
      <c r="H23" s="35">
        <f>'[1]вспомогат'!J21</f>
        <v>-2816273.1199999973</v>
      </c>
      <c r="I23" s="36">
        <f>'[1]вспомогат'!K21</f>
        <v>111.18511488119968</v>
      </c>
      <c r="J23" s="37">
        <f>'[1]вспомогат'!L21</f>
        <v>4366608.450000003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56282137.38</v>
      </c>
      <c r="F24" s="38">
        <f>'[1]вспомогат'!H22</f>
        <v>420826.80000000447</v>
      </c>
      <c r="G24" s="39">
        <f>'[1]вспомогат'!I22</f>
        <v>9.136430041395824</v>
      </c>
      <c r="H24" s="35">
        <f>'[1]вспомогат'!J22</f>
        <v>-4185204.1999999955</v>
      </c>
      <c r="I24" s="36">
        <f>'[1]вспомогат'!K22</f>
        <v>114.27661614612444</v>
      </c>
      <c r="J24" s="37">
        <f>'[1]вспомогат'!L22</f>
        <v>7031346.380000003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29028282</v>
      </c>
      <c r="F25" s="38">
        <f>'[1]вспомогат'!H23</f>
        <v>166034.12999999896</v>
      </c>
      <c r="G25" s="39">
        <f>'[1]вспомогат'!I23</f>
        <v>6.7509465646371485</v>
      </c>
      <c r="H25" s="35">
        <f>'[1]вспомогат'!J23</f>
        <v>-2293385.870000001</v>
      </c>
      <c r="I25" s="36">
        <f>'[1]вспомогат'!K23</f>
        <v>115.61632465296621</v>
      </c>
      <c r="J25" s="37">
        <f>'[1]вспомогат'!L23</f>
        <v>3920857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33141291.88</v>
      </c>
      <c r="F26" s="38">
        <f>'[1]вспомогат'!H24</f>
        <v>279618.02999999747</v>
      </c>
      <c r="G26" s="39">
        <f>'[1]вспомогат'!I24</f>
        <v>10.425215090084958</v>
      </c>
      <c r="H26" s="35">
        <f>'[1]вспомогат'!J24</f>
        <v>-2402513.9700000025</v>
      </c>
      <c r="I26" s="36">
        <f>'[1]вспомогат'!K24</f>
        <v>130.7078507868314</v>
      </c>
      <c r="J26" s="37">
        <f>'[1]вспомогат'!L24</f>
        <v>7786049.879999999</v>
      </c>
    </row>
    <row r="27" spans="1:10" ht="12.75">
      <c r="A27" s="32" t="s">
        <v>29</v>
      </c>
      <c r="B27" s="33">
        <f>'[1]вспомогат'!B25</f>
        <v>41785832</v>
      </c>
      <c r="C27" s="33">
        <f>'[1]вспомогат'!C25</f>
        <v>40266234</v>
      </c>
      <c r="D27" s="38">
        <f>'[1]вспомогат'!D25</f>
        <v>1737150</v>
      </c>
      <c r="E27" s="33">
        <f>'[1]вспомогат'!G25</f>
        <v>50376731.22</v>
      </c>
      <c r="F27" s="38">
        <f>'[1]вспомогат'!H25</f>
        <v>172351.25</v>
      </c>
      <c r="G27" s="39">
        <f>'[1]вспомогат'!I25</f>
        <v>9.921494977405521</v>
      </c>
      <c r="H27" s="35">
        <f>'[1]вспомогат'!J25</f>
        <v>-1564798.75</v>
      </c>
      <c r="I27" s="36">
        <f>'[1]вспомогат'!K25</f>
        <v>125.10912051025184</v>
      </c>
      <c r="J27" s="37">
        <f>'[1]вспомогат'!L25</f>
        <v>10110497.219999999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29799151.42</v>
      </c>
      <c r="F28" s="38">
        <f>'[1]вспомогат'!H26</f>
        <v>224620.41000000015</v>
      </c>
      <c r="G28" s="39">
        <f>'[1]вспомогат'!I26</f>
        <v>12.39904117642189</v>
      </c>
      <c r="H28" s="35">
        <f>'[1]вспомогат'!J26</f>
        <v>-1586974.5899999999</v>
      </c>
      <c r="I28" s="36">
        <f>'[1]вспомогат'!K26</f>
        <v>110.84654023775178</v>
      </c>
      <c r="J28" s="37">
        <f>'[1]вспомогат'!L26</f>
        <v>2915902.420000002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24959089.85</v>
      </c>
      <c r="F29" s="38">
        <f>'[1]вспомогат'!H27</f>
        <v>508630.450000003</v>
      </c>
      <c r="G29" s="39">
        <f>'[1]вспомогат'!I27</f>
        <v>61.66346203971914</v>
      </c>
      <c r="H29" s="35">
        <f>'[1]вспомогат'!J27</f>
        <v>-316218.549999997</v>
      </c>
      <c r="I29" s="36">
        <f>'[1]вспомогат'!K27</f>
        <v>120.98058656105815</v>
      </c>
      <c r="J29" s="37">
        <f>'[1]вспомогат'!L27</f>
        <v>4328432.8500000015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42352285</v>
      </c>
      <c r="F30" s="38">
        <f>'[1]вспомогат'!H28</f>
        <v>410581.0900000036</v>
      </c>
      <c r="G30" s="39">
        <f>'[1]вспомогат'!I28</f>
        <v>10.034462119749533</v>
      </c>
      <c r="H30" s="35">
        <f>'[1]вспомогат'!J28</f>
        <v>-3681128.9099999964</v>
      </c>
      <c r="I30" s="36">
        <f>'[1]вспомогат'!K28</f>
        <v>102.85049521237954</v>
      </c>
      <c r="J30" s="37">
        <f>'[1]вспомогат'!L28</f>
        <v>1173791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71649727.78</v>
      </c>
      <c r="F31" s="38">
        <f>'[1]вспомогат'!H29</f>
        <v>361143.0799999982</v>
      </c>
      <c r="G31" s="39">
        <f>'[1]вспомогат'!I29</f>
        <v>5.312163506274522</v>
      </c>
      <c r="H31" s="35">
        <f>'[1]вспомогат'!J29</f>
        <v>-6437274.920000002</v>
      </c>
      <c r="I31" s="36">
        <f>'[1]вспомогат'!K29</f>
        <v>102.16236380396938</v>
      </c>
      <c r="J31" s="37">
        <f>'[1]вспомогат'!L29</f>
        <v>1516534.7800000012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31495588.57</v>
      </c>
      <c r="F32" s="38">
        <f>'[1]вспомогат'!H30</f>
        <v>330483</v>
      </c>
      <c r="G32" s="39">
        <f>'[1]вспомогат'!I30</f>
        <v>11.62967793108472</v>
      </c>
      <c r="H32" s="35">
        <f>'[1]вспомогат'!J30</f>
        <v>-2511238</v>
      </c>
      <c r="I32" s="36">
        <f>'[1]вспомогат'!K30</f>
        <v>110.25143287428709</v>
      </c>
      <c r="J32" s="37">
        <f>'[1]вспомогат'!L30</f>
        <v>2928532.5700000003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34827288.5</v>
      </c>
      <c r="F33" s="38">
        <f>'[1]вспомогат'!H31</f>
        <v>420023.75</v>
      </c>
      <c r="G33" s="39">
        <f>'[1]вспомогат'!I31</f>
        <v>16.63566468990696</v>
      </c>
      <c r="H33" s="35">
        <f>'[1]вспомогат'!J31</f>
        <v>-2104815.25</v>
      </c>
      <c r="I33" s="36">
        <f>'[1]вспомогат'!K31</f>
        <v>106.21189584117099</v>
      </c>
      <c r="J33" s="37">
        <f>'[1]вспомогат'!L31</f>
        <v>2036904.5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13664089.11</v>
      </c>
      <c r="F34" s="38">
        <f>'[1]вспомогат'!H32</f>
        <v>66735.44999999925</v>
      </c>
      <c r="G34" s="39">
        <f>'[1]вспомогат'!I32</f>
        <v>4.935444364490426</v>
      </c>
      <c r="H34" s="35">
        <f>'[1]вспомогат'!J32</f>
        <v>-1285431.5500000007</v>
      </c>
      <c r="I34" s="36">
        <f>'[1]вспомогат'!K32</f>
        <v>99.56155102827744</v>
      </c>
      <c r="J34" s="37">
        <f>'[1]вспомогат'!L32</f>
        <v>-60173.890000000596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27074835.91</v>
      </c>
      <c r="F35" s="38">
        <f>'[1]вспомогат'!H33</f>
        <v>443594.48999999836</v>
      </c>
      <c r="G35" s="39">
        <f>'[1]вспомогат'!I33</f>
        <v>18.499846110730143</v>
      </c>
      <c r="H35" s="35">
        <f>'[1]вспомогат'!J33</f>
        <v>-1954233.5100000016</v>
      </c>
      <c r="I35" s="36">
        <f>'[1]вспомогат'!K33</f>
        <v>109.60857865292081</v>
      </c>
      <c r="J35" s="37">
        <f>'[1]вспомогат'!L33</f>
        <v>2373451.91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25426138.29</v>
      </c>
      <c r="F36" s="38">
        <f>'[1]вспомогат'!H34</f>
        <v>135542.7100000009</v>
      </c>
      <c r="G36" s="39">
        <f>'[1]вспомогат'!I34</f>
        <v>6.719788822191462</v>
      </c>
      <c r="H36" s="35">
        <f>'[1]вспомогат'!J34</f>
        <v>-1881525.289999999</v>
      </c>
      <c r="I36" s="36">
        <f>'[1]вспомогат'!K34</f>
        <v>118.78807987303301</v>
      </c>
      <c r="J36" s="37">
        <f>'[1]вспомогат'!L34</f>
        <v>4021517.289999999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55151781.97</v>
      </c>
      <c r="F37" s="38">
        <f>'[1]вспомогат'!H35</f>
        <v>407868.62999999523</v>
      </c>
      <c r="G37" s="39">
        <f>'[1]вспомогат'!I35</f>
        <v>7.761521055434828</v>
      </c>
      <c r="H37" s="35">
        <f>'[1]вспомогат'!J35</f>
        <v>-4847140.370000005</v>
      </c>
      <c r="I37" s="36">
        <f>'[1]вспомогат'!K35</f>
        <v>112.59900270518786</v>
      </c>
      <c r="J37" s="37">
        <f>'[1]вспомогат'!L35</f>
        <v>6171079.969999999</v>
      </c>
    </row>
    <row r="38" spans="1:10" ht="18.75" customHeight="1">
      <c r="A38" s="50" t="s">
        <v>40</v>
      </c>
      <c r="B38" s="41">
        <f>SUM(B18:B37)</f>
        <v>766214663</v>
      </c>
      <c r="C38" s="41">
        <f>SUM(C18:C37)</f>
        <v>715988665</v>
      </c>
      <c r="D38" s="41">
        <f>SUM(D18:D37)</f>
        <v>60866199</v>
      </c>
      <c r="E38" s="41">
        <f>SUM(E18:E37)</f>
        <v>802151487.36</v>
      </c>
      <c r="F38" s="41">
        <f>SUM(F18:F37)</f>
        <v>6926018.770000003</v>
      </c>
      <c r="G38" s="42">
        <f>F38/D38*100</f>
        <v>11.379088695845791</v>
      </c>
      <c r="H38" s="41">
        <f>SUM(H18:H37)</f>
        <v>-53940180.23</v>
      </c>
      <c r="I38" s="43">
        <f>E38/C38*100</f>
        <v>112.03410424940176</v>
      </c>
      <c r="J38" s="41">
        <f>SUM(J18:J37)</f>
        <v>86162822.35999998</v>
      </c>
    </row>
    <row r="39" spans="1:10" ht="20.25" customHeight="1">
      <c r="A39" s="51" t="s">
        <v>41</v>
      </c>
      <c r="B39" s="52">
        <f>'[1]вспомогат'!B36</f>
        <v>4335210773</v>
      </c>
      <c r="C39" s="52">
        <f>'[1]вспомогат'!C36</f>
        <v>4024022207</v>
      </c>
      <c r="D39" s="52">
        <f>'[1]вспомогат'!D36</f>
        <v>316723742</v>
      </c>
      <c r="E39" s="52">
        <f>'[1]вспомогат'!G36</f>
        <v>4090158720.660001</v>
      </c>
      <c r="F39" s="52">
        <f>'[1]вспомогат'!H36</f>
        <v>24223002.12000008</v>
      </c>
      <c r="G39" s="53">
        <f>'[1]вспомогат'!I36</f>
        <v>7.647990632795719</v>
      </c>
      <c r="H39" s="52">
        <f>'[1]вспомогат'!J36</f>
        <v>-292500739.87999994</v>
      </c>
      <c r="I39" s="53">
        <f>'[1]вспомогат'!K36</f>
        <v>101.64354246219001</v>
      </c>
      <c r="J39" s="52">
        <f>'[1]вспомогат'!L36</f>
        <v>66136513.66000005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01.01.2015 - 04.11.2015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2015-11-05T06:17:58Z</dcterms:created>
  <dcterms:modified xsi:type="dcterms:W3CDTF">2015-11-05T06:19:18Z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