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<sst xmlns="http://schemas.openxmlformats.org/spreadsheetml/2006/main" count="47" uniqueCount="42">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</sst>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22.10.2015</v>
          </cell>
        </row>
        <row r="6">
          <cell r="G6" t="str">
            <v>Фактично надійшло на 22.10.2015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828164139.35</v>
          </cell>
          <cell r="H10">
            <v>46292776.45000005</v>
          </cell>
          <cell r="I10">
            <v>101.90337315375886</v>
          </cell>
          <cell r="J10">
            <v>864666.4500000477</v>
          </cell>
          <cell r="K10">
            <v>103.03441893245694</v>
          </cell>
          <cell r="L10">
            <v>24389878.350000024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1713324197.45</v>
          </cell>
          <cell r="H11">
            <v>116700761.36000013</v>
          </cell>
          <cell r="I11">
            <v>73.41240350766839</v>
          </cell>
          <cell r="J11">
            <v>-42265238.63999987</v>
          </cell>
          <cell r="K11">
            <v>101.70969350688979</v>
          </cell>
          <cell r="L11">
            <v>28800197.450000048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152783356.32</v>
          </cell>
          <cell r="H12">
            <v>11003135.75999999</v>
          </cell>
          <cell r="I12">
            <v>81.72620551164883</v>
          </cell>
          <cell r="J12">
            <v>-2460276.2400000095</v>
          </cell>
          <cell r="K12">
            <v>126.77934029407265</v>
          </cell>
          <cell r="L12">
            <v>32272115.319999993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240922339.23</v>
          </cell>
          <cell r="H13">
            <v>14705354.659999996</v>
          </cell>
          <cell r="I13">
            <v>65.64372063652651</v>
          </cell>
          <cell r="J13">
            <v>-7696414.340000004</v>
          </cell>
          <cell r="K13">
            <v>104.03501817442857</v>
          </cell>
          <cell r="L13">
            <v>9344219.22999999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179576484.7</v>
          </cell>
          <cell r="H14">
            <v>11930262.799999982</v>
          </cell>
          <cell r="I14">
            <v>80.72060190666916</v>
          </cell>
          <cell r="J14">
            <v>-2849437.200000018</v>
          </cell>
          <cell r="K14">
            <v>101.59437191916871</v>
          </cell>
          <cell r="L14">
            <v>2818184.699999988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25482251.94</v>
          </cell>
          <cell r="H15">
            <v>1679337.5400000028</v>
          </cell>
          <cell r="I15">
            <v>59.644207683499694</v>
          </cell>
          <cell r="J15">
            <v>-1136254.4599999972</v>
          </cell>
          <cell r="K15">
            <v>98.89077846204822</v>
          </cell>
          <cell r="L15">
            <v>-285825.05999999866</v>
          </cell>
        </row>
        <row r="16">
          <cell r="B16">
            <v>31747405</v>
          </cell>
          <cell r="C16">
            <v>26650793</v>
          </cell>
          <cell r="D16">
            <v>3055828</v>
          </cell>
          <cell r="G16">
            <v>30336380.38</v>
          </cell>
          <cell r="H16">
            <v>3346975.1099999994</v>
          </cell>
          <cell r="I16">
            <v>109.52760135714443</v>
          </cell>
          <cell r="J16">
            <v>291147.1099999994</v>
          </cell>
          <cell r="K16">
            <v>113.82918467003964</v>
          </cell>
          <cell r="L16">
            <v>3685587.379999999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106813018.09</v>
          </cell>
          <cell r="H17">
            <v>9663625.939999998</v>
          </cell>
          <cell r="I17">
            <v>155.06494943987354</v>
          </cell>
          <cell r="J17">
            <v>3431639.9399999976</v>
          </cell>
          <cell r="K17">
            <v>126.15332586387224</v>
          </cell>
          <cell r="L17">
            <v>22143813.090000004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9637698.12</v>
          </cell>
          <cell r="H18">
            <v>554091.7799999993</v>
          </cell>
          <cell r="I18">
            <v>82.00287406504079</v>
          </cell>
          <cell r="J18">
            <v>-121606.22000000067</v>
          </cell>
          <cell r="K18">
            <v>129.33544112778455</v>
          </cell>
          <cell r="L18">
            <v>2185991.119999999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22406413.75</v>
          </cell>
          <cell r="H19">
            <v>2223861.1900000013</v>
          </cell>
          <cell r="I19">
            <v>97.61980638115195</v>
          </cell>
          <cell r="J19">
            <v>-54222.80999999866</v>
          </cell>
          <cell r="K19">
            <v>117.86410860088586</v>
          </cell>
          <cell r="L19">
            <v>3396034.75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49043195.63</v>
          </cell>
          <cell r="H20">
            <v>4607492.270000003</v>
          </cell>
          <cell r="I20">
            <v>118.97769826120556</v>
          </cell>
          <cell r="J20">
            <v>734924.2700000033</v>
          </cell>
          <cell r="K20">
            <v>125.96867588681538</v>
          </cell>
          <cell r="L20">
            <v>10110345.630000003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40264053.97</v>
          </cell>
          <cell r="H21">
            <v>3697006.039999999</v>
          </cell>
          <cell r="I21">
            <v>119.90925054408285</v>
          </cell>
          <cell r="J21">
            <v>613836.0399999991</v>
          </cell>
          <cell r="K21">
            <v>115.82571730784387</v>
          </cell>
          <cell r="L21">
            <v>5501433.969999999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51662304.61</v>
          </cell>
          <cell r="H22">
            <v>3024056.0700000003</v>
          </cell>
          <cell r="I22">
            <v>84.8072974989883</v>
          </cell>
          <cell r="J22">
            <v>-541740.9299999997</v>
          </cell>
          <cell r="K22">
            <v>126.41001279728059</v>
          </cell>
          <cell r="L22">
            <v>10793465.61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26936078.12</v>
          </cell>
          <cell r="H23">
            <v>1816634.1099999994</v>
          </cell>
          <cell r="I23">
            <v>69.80235116463145</v>
          </cell>
          <cell r="J23">
            <v>-785905.8900000006</v>
          </cell>
          <cell r="K23">
            <v>125.5436384525216</v>
          </cell>
          <cell r="L23">
            <v>5480528.120000001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30467827.82</v>
          </cell>
          <cell r="H24">
            <v>3033550.170000002</v>
          </cell>
          <cell r="I24">
            <v>90.13033906095461</v>
          </cell>
          <cell r="J24">
            <v>-332186.8299999982</v>
          </cell>
          <cell r="K24">
            <v>137.64692641007125</v>
          </cell>
          <cell r="L24">
            <v>8333059.82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46781493</v>
          </cell>
          <cell r="H25">
            <v>5216106.43</v>
          </cell>
          <cell r="I25">
            <v>273.9940238374139</v>
          </cell>
          <cell r="J25">
            <v>3312376.4299999997</v>
          </cell>
          <cell r="K25">
            <v>129.95163470077924</v>
          </cell>
          <cell r="L25">
            <v>10782336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27791838.75</v>
          </cell>
          <cell r="H26">
            <v>2465015.84</v>
          </cell>
          <cell r="I26">
            <v>84.9770749527458</v>
          </cell>
          <cell r="J26">
            <v>-435785.16000000015</v>
          </cell>
          <cell r="K26">
            <v>118.57552199963726</v>
          </cell>
          <cell r="L26">
            <v>4353747.75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21421996.01</v>
          </cell>
          <cell r="H27">
            <v>2414842.670000002</v>
          </cell>
          <cell r="I27">
            <v>133.77784837965922</v>
          </cell>
          <cell r="J27">
            <v>609728.6700000018</v>
          </cell>
          <cell r="K27">
            <v>118.32671352822244</v>
          </cell>
          <cell r="L27">
            <v>3317888.0100000016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39218444.86</v>
          </cell>
          <cell r="H28">
            <v>3209250.339999996</v>
          </cell>
          <cell r="I28">
            <v>125.20571461566117</v>
          </cell>
          <cell r="J28">
            <v>646068.3399999961</v>
          </cell>
          <cell r="K28">
            <v>113.95570782666749</v>
          </cell>
          <cell r="L28">
            <v>4802928.859999999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67462884.54</v>
          </cell>
          <cell r="H29">
            <v>5092671.790000007</v>
          </cell>
          <cell r="I29">
            <v>79.06576512740618</v>
          </cell>
          <cell r="J29">
            <v>-1348386.2099999934</v>
          </cell>
          <cell r="K29">
            <v>113.33385804699574</v>
          </cell>
          <cell r="L29">
            <v>7937085.540000007</v>
          </cell>
        </row>
        <row r="30">
          <cell r="B30">
            <v>28892900</v>
          </cell>
          <cell r="C30">
            <v>24638539</v>
          </cell>
          <cell r="D30">
            <v>2718393</v>
          </cell>
          <cell r="G30">
            <v>29481378.19</v>
          </cell>
          <cell r="H30">
            <v>2405040.080000002</v>
          </cell>
          <cell r="I30">
            <v>88.47286172381999</v>
          </cell>
          <cell r="J30">
            <v>-313352.91999999806</v>
          </cell>
          <cell r="K30">
            <v>119.65554528212894</v>
          </cell>
          <cell r="L30">
            <v>4842839.190000001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32286908.79</v>
          </cell>
          <cell r="H31">
            <v>3001574.2699999996</v>
          </cell>
          <cell r="I31">
            <v>108.93907148389381</v>
          </cell>
          <cell r="J31">
            <v>246296.26999999955</v>
          </cell>
          <cell r="K31">
            <v>116.20174723840569</v>
          </cell>
          <cell r="L31">
            <v>4501690.789999999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12955278.55</v>
          </cell>
          <cell r="H32">
            <v>887818.5200000014</v>
          </cell>
          <cell r="I32">
            <v>79.7932967119881</v>
          </cell>
          <cell r="J32">
            <v>-224829.47999999858</v>
          </cell>
          <cell r="K32">
            <v>113.83879674583572</v>
          </cell>
          <cell r="L32">
            <v>1574906.5500000007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24758382.56</v>
          </cell>
          <cell r="H33">
            <v>2279010.5199999996</v>
          </cell>
          <cell r="I33">
            <v>87.41845629461761</v>
          </cell>
          <cell r="J33">
            <v>-328002.48000000045</v>
          </cell>
          <cell r="K33">
            <v>112.4242678640482</v>
          </cell>
          <cell r="L33">
            <v>2736106.5599999987</v>
          </cell>
        </row>
        <row r="34">
          <cell r="B34">
            <v>21363521</v>
          </cell>
          <cell r="C34">
            <v>18038322</v>
          </cell>
          <cell r="D34">
            <v>2575933</v>
          </cell>
          <cell r="G34">
            <v>23117592.6</v>
          </cell>
          <cell r="H34">
            <v>1997549.9700000025</v>
          </cell>
          <cell r="I34">
            <v>77.54665862815541</v>
          </cell>
          <cell r="J34">
            <v>-578383.0299999975</v>
          </cell>
          <cell r="K34">
            <v>128.15822114717767</v>
          </cell>
          <cell r="L34">
            <v>5079270.6000000015</v>
          </cell>
        </row>
        <row r="35">
          <cell r="B35">
            <v>49705508</v>
          </cell>
          <cell r="C35">
            <v>40439294</v>
          </cell>
          <cell r="D35">
            <v>5575783</v>
          </cell>
          <cell r="G35">
            <v>50723104.43</v>
          </cell>
          <cell r="H35">
            <v>3208109.960000001</v>
          </cell>
          <cell r="I35">
            <v>57.53649236349408</v>
          </cell>
          <cell r="J35">
            <v>-2367673.039999999</v>
          </cell>
          <cell r="K35">
            <v>125.43024225398199</v>
          </cell>
          <cell r="L35">
            <v>10283810.43</v>
          </cell>
        </row>
        <row r="36">
          <cell r="B36">
            <v>4284597923</v>
          </cell>
          <cell r="C36">
            <v>3654637402</v>
          </cell>
          <cell r="D36">
            <v>319544924</v>
          </cell>
          <cell r="G36">
            <v>3883819041.7600007</v>
          </cell>
          <cell r="H36">
            <v>266455911.64000016</v>
          </cell>
          <cell r="I36">
            <v>83.3860567411173</v>
          </cell>
          <cell r="J36">
            <v>-53089012.35999983</v>
          </cell>
          <cell r="K36">
            <v>106.2709816200803</v>
          </cell>
          <cell r="L36">
            <v>229181639.76000005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6" sqref="J26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828164139.35</v>
      </c>
      <c r="F10" s="33">
        <f>'[1]вспомогат'!H10</f>
        <v>46292776.45000005</v>
      </c>
      <c r="G10" s="34">
        <f>'[1]вспомогат'!I10</f>
        <v>101.90337315375886</v>
      </c>
      <c r="H10" s="35">
        <f>'[1]вспомогат'!J10</f>
        <v>864666.4500000477</v>
      </c>
      <c r="I10" s="36">
        <f>'[1]вспомогат'!K10</f>
        <v>103.03441893245694</v>
      </c>
      <c r="J10" s="37">
        <f>'[1]вспомогат'!L10</f>
        <v>24389878.350000024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1713324197.45</v>
      </c>
      <c r="F12" s="38">
        <f>'[1]вспомогат'!H11</f>
        <v>116700761.36000013</v>
      </c>
      <c r="G12" s="39">
        <f>'[1]вспомогат'!I11</f>
        <v>73.41240350766839</v>
      </c>
      <c r="H12" s="35">
        <f>'[1]вспомогат'!J11</f>
        <v>-42265238.63999987</v>
      </c>
      <c r="I12" s="36">
        <f>'[1]вспомогат'!K11</f>
        <v>101.70969350688979</v>
      </c>
      <c r="J12" s="37">
        <f>'[1]вспомогат'!L11</f>
        <v>28800197.450000048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152783356.32</v>
      </c>
      <c r="F13" s="38">
        <f>'[1]вспомогат'!H12</f>
        <v>11003135.75999999</v>
      </c>
      <c r="G13" s="39">
        <f>'[1]вспомогат'!I12</f>
        <v>81.72620551164883</v>
      </c>
      <c r="H13" s="35">
        <f>'[1]вспомогат'!J12</f>
        <v>-2460276.2400000095</v>
      </c>
      <c r="I13" s="36">
        <f>'[1]вспомогат'!K12</f>
        <v>126.77934029407265</v>
      </c>
      <c r="J13" s="37">
        <f>'[1]вспомогат'!L12</f>
        <v>32272115.319999993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240922339.23</v>
      </c>
      <c r="F14" s="38">
        <f>'[1]вспомогат'!H13</f>
        <v>14705354.659999996</v>
      </c>
      <c r="G14" s="39">
        <f>'[1]вспомогат'!I13</f>
        <v>65.64372063652651</v>
      </c>
      <c r="H14" s="35">
        <f>'[1]вспомогат'!J13</f>
        <v>-7696414.340000004</v>
      </c>
      <c r="I14" s="36">
        <f>'[1]вспомогат'!K13</f>
        <v>104.03501817442857</v>
      </c>
      <c r="J14" s="37">
        <f>'[1]вспомогат'!L13</f>
        <v>9344219.22999999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179576484.7</v>
      </c>
      <c r="F15" s="38">
        <f>'[1]вспомогат'!H14</f>
        <v>11930262.799999982</v>
      </c>
      <c r="G15" s="39">
        <f>'[1]вспомогат'!I14</f>
        <v>80.72060190666916</v>
      </c>
      <c r="H15" s="35">
        <f>'[1]вспомогат'!J14</f>
        <v>-2849437.200000018</v>
      </c>
      <c r="I15" s="36">
        <f>'[1]вспомогат'!K14</f>
        <v>101.59437191916871</v>
      </c>
      <c r="J15" s="37">
        <f>'[1]вспомогат'!L14</f>
        <v>2818184.699999988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25482251.94</v>
      </c>
      <c r="F16" s="38">
        <f>'[1]вспомогат'!H15</f>
        <v>1679337.5400000028</v>
      </c>
      <c r="G16" s="39">
        <f>'[1]вспомогат'!I15</f>
        <v>59.644207683499694</v>
      </c>
      <c r="H16" s="35">
        <f>'[1]вспомогат'!J15</f>
        <v>-1136254.4599999972</v>
      </c>
      <c r="I16" s="36">
        <f>'[1]вспомогат'!K15</f>
        <v>98.89077846204822</v>
      </c>
      <c r="J16" s="37">
        <f>'[1]вспомогат'!L15</f>
        <v>-285825.05999999866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2312088629.64</v>
      </c>
      <c r="F17" s="41">
        <f>SUM(F12:F16)</f>
        <v>156018852.1200001</v>
      </c>
      <c r="G17" s="42">
        <f>F17/D17*100</f>
        <v>73.44604931608505</v>
      </c>
      <c r="H17" s="41">
        <f>SUM(H12:H16)</f>
        <v>-56407620.87999989</v>
      </c>
      <c r="I17" s="43">
        <f>E17/C17*100</f>
        <v>103.2578981294467</v>
      </c>
      <c r="J17" s="41">
        <f>SUM(J12:J16)</f>
        <v>72948891.64000002</v>
      </c>
    </row>
    <row r="18" spans="1:10" ht="20.25" customHeight="1">
      <c r="A18" s="32" t="s">
        <v>20</v>
      </c>
      <c r="B18" s="44">
        <f>'[1]вспомогат'!B16</f>
        <v>31747405</v>
      </c>
      <c r="C18" s="44">
        <f>'[1]вспомогат'!C16</f>
        <v>26650793</v>
      </c>
      <c r="D18" s="45">
        <f>'[1]вспомогат'!D16</f>
        <v>3055828</v>
      </c>
      <c r="E18" s="44">
        <f>'[1]вспомогат'!G16</f>
        <v>30336380.38</v>
      </c>
      <c r="F18" s="45">
        <f>'[1]вспомогат'!H16</f>
        <v>3346975.1099999994</v>
      </c>
      <c r="G18" s="46">
        <f>'[1]вспомогат'!I16</f>
        <v>109.52760135714443</v>
      </c>
      <c r="H18" s="47">
        <f>'[1]вспомогат'!J16</f>
        <v>291147.1099999994</v>
      </c>
      <c r="I18" s="48">
        <f>'[1]вспомогат'!K16</f>
        <v>113.82918467003964</v>
      </c>
      <c r="J18" s="49">
        <f>'[1]вспомогат'!L16</f>
        <v>3685587.379999999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106813018.09</v>
      </c>
      <c r="F19" s="38">
        <f>'[1]вспомогат'!H17</f>
        <v>9663625.939999998</v>
      </c>
      <c r="G19" s="39">
        <f>'[1]вспомогат'!I17</f>
        <v>155.06494943987354</v>
      </c>
      <c r="H19" s="35">
        <f>'[1]вспомогат'!J17</f>
        <v>3431639.9399999976</v>
      </c>
      <c r="I19" s="36">
        <f>'[1]вспомогат'!K17</f>
        <v>126.15332586387224</v>
      </c>
      <c r="J19" s="37">
        <f>'[1]вспомогат'!L17</f>
        <v>22143813.090000004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9637698.12</v>
      </c>
      <c r="F20" s="38">
        <f>'[1]вспомогат'!H18</f>
        <v>554091.7799999993</v>
      </c>
      <c r="G20" s="39">
        <f>'[1]вспомогат'!I18</f>
        <v>82.00287406504079</v>
      </c>
      <c r="H20" s="35">
        <f>'[1]вспомогат'!J18</f>
        <v>-121606.22000000067</v>
      </c>
      <c r="I20" s="36">
        <f>'[1]вспомогат'!K18</f>
        <v>129.33544112778455</v>
      </c>
      <c r="J20" s="37">
        <f>'[1]вспомогат'!L18</f>
        <v>2185991.119999999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22406413.75</v>
      </c>
      <c r="F21" s="38">
        <f>'[1]вспомогат'!H19</f>
        <v>2223861.1900000013</v>
      </c>
      <c r="G21" s="39">
        <f>'[1]вспомогат'!I19</f>
        <v>97.61980638115195</v>
      </c>
      <c r="H21" s="35">
        <f>'[1]вспомогат'!J19</f>
        <v>-54222.80999999866</v>
      </c>
      <c r="I21" s="36">
        <f>'[1]вспомогат'!K19</f>
        <v>117.86410860088586</v>
      </c>
      <c r="J21" s="37">
        <f>'[1]вспомогат'!L19</f>
        <v>3396034.75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49043195.63</v>
      </c>
      <c r="F22" s="38">
        <f>'[1]вспомогат'!H20</f>
        <v>4607492.270000003</v>
      </c>
      <c r="G22" s="39">
        <f>'[1]вспомогат'!I20</f>
        <v>118.97769826120556</v>
      </c>
      <c r="H22" s="35">
        <f>'[1]вспомогат'!J20</f>
        <v>734924.2700000033</v>
      </c>
      <c r="I22" s="36">
        <f>'[1]вспомогат'!K20</f>
        <v>125.96867588681538</v>
      </c>
      <c r="J22" s="37">
        <f>'[1]вспомогат'!L20</f>
        <v>10110345.630000003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40264053.97</v>
      </c>
      <c r="F23" s="38">
        <f>'[1]вспомогат'!H21</f>
        <v>3697006.039999999</v>
      </c>
      <c r="G23" s="39">
        <f>'[1]вспомогат'!I21</f>
        <v>119.90925054408285</v>
      </c>
      <c r="H23" s="35">
        <f>'[1]вспомогат'!J21</f>
        <v>613836.0399999991</v>
      </c>
      <c r="I23" s="36">
        <f>'[1]вспомогат'!K21</f>
        <v>115.82571730784387</v>
      </c>
      <c r="J23" s="37">
        <f>'[1]вспомогат'!L21</f>
        <v>5501433.969999999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51662304.61</v>
      </c>
      <c r="F24" s="38">
        <f>'[1]вспомогат'!H22</f>
        <v>3024056.0700000003</v>
      </c>
      <c r="G24" s="39">
        <f>'[1]вспомогат'!I22</f>
        <v>84.8072974989883</v>
      </c>
      <c r="H24" s="35">
        <f>'[1]вспомогат'!J22</f>
        <v>-541740.9299999997</v>
      </c>
      <c r="I24" s="36">
        <f>'[1]вспомогат'!K22</f>
        <v>126.41001279728059</v>
      </c>
      <c r="J24" s="37">
        <f>'[1]вспомогат'!L22</f>
        <v>10793465.61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26936078.12</v>
      </c>
      <c r="F25" s="38">
        <f>'[1]вспомогат'!H23</f>
        <v>1816634.1099999994</v>
      </c>
      <c r="G25" s="39">
        <f>'[1]вспомогат'!I23</f>
        <v>69.80235116463145</v>
      </c>
      <c r="H25" s="35">
        <f>'[1]вспомогат'!J23</f>
        <v>-785905.8900000006</v>
      </c>
      <c r="I25" s="36">
        <f>'[1]вспомогат'!K23</f>
        <v>125.5436384525216</v>
      </c>
      <c r="J25" s="37">
        <f>'[1]вспомогат'!L23</f>
        <v>5480528.120000001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30467827.82</v>
      </c>
      <c r="F26" s="38">
        <f>'[1]вспомогат'!H24</f>
        <v>3033550.170000002</v>
      </c>
      <c r="G26" s="39">
        <f>'[1]вспомогат'!I24</f>
        <v>90.13033906095461</v>
      </c>
      <c r="H26" s="35">
        <f>'[1]вспомогат'!J24</f>
        <v>-332186.8299999982</v>
      </c>
      <c r="I26" s="36">
        <f>'[1]вспомогат'!K24</f>
        <v>137.64692641007125</v>
      </c>
      <c r="J26" s="37">
        <f>'[1]вспомогат'!L24</f>
        <v>8333059.82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46781493</v>
      </c>
      <c r="F27" s="38">
        <f>'[1]вспомогат'!H25</f>
        <v>5216106.43</v>
      </c>
      <c r="G27" s="39">
        <f>'[1]вспомогат'!I25</f>
        <v>273.9940238374139</v>
      </c>
      <c r="H27" s="35">
        <f>'[1]вспомогат'!J25</f>
        <v>3312376.4299999997</v>
      </c>
      <c r="I27" s="36">
        <f>'[1]вспомогат'!K25</f>
        <v>129.95163470077924</v>
      </c>
      <c r="J27" s="37">
        <f>'[1]вспомогат'!L25</f>
        <v>10782336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27791838.75</v>
      </c>
      <c r="F28" s="38">
        <f>'[1]вспомогат'!H26</f>
        <v>2465015.84</v>
      </c>
      <c r="G28" s="39">
        <f>'[1]вспомогат'!I26</f>
        <v>84.9770749527458</v>
      </c>
      <c r="H28" s="35">
        <f>'[1]вспомогат'!J26</f>
        <v>-435785.16000000015</v>
      </c>
      <c r="I28" s="36">
        <f>'[1]вспомогат'!K26</f>
        <v>118.57552199963726</v>
      </c>
      <c r="J28" s="37">
        <f>'[1]вспомогат'!L26</f>
        <v>4353747.75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21421996.01</v>
      </c>
      <c r="F29" s="38">
        <f>'[1]вспомогат'!H27</f>
        <v>2414842.670000002</v>
      </c>
      <c r="G29" s="39">
        <f>'[1]вспомогат'!I27</f>
        <v>133.77784837965922</v>
      </c>
      <c r="H29" s="35">
        <f>'[1]вспомогат'!J27</f>
        <v>609728.6700000018</v>
      </c>
      <c r="I29" s="36">
        <f>'[1]вспомогат'!K27</f>
        <v>118.32671352822244</v>
      </c>
      <c r="J29" s="37">
        <f>'[1]вспомогат'!L27</f>
        <v>3317888.0100000016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39218444.86</v>
      </c>
      <c r="F30" s="38">
        <f>'[1]вспомогат'!H28</f>
        <v>3209250.339999996</v>
      </c>
      <c r="G30" s="39">
        <f>'[1]вспомогат'!I28</f>
        <v>125.20571461566117</v>
      </c>
      <c r="H30" s="35">
        <f>'[1]вспомогат'!J28</f>
        <v>646068.3399999961</v>
      </c>
      <c r="I30" s="36">
        <f>'[1]вспомогат'!K28</f>
        <v>113.95570782666749</v>
      </c>
      <c r="J30" s="37">
        <f>'[1]вспомогат'!L28</f>
        <v>4802928.859999999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67462884.54</v>
      </c>
      <c r="F31" s="38">
        <f>'[1]вспомогат'!H29</f>
        <v>5092671.790000007</v>
      </c>
      <c r="G31" s="39">
        <f>'[1]вспомогат'!I29</f>
        <v>79.06576512740618</v>
      </c>
      <c r="H31" s="35">
        <f>'[1]вспомогат'!J29</f>
        <v>-1348386.2099999934</v>
      </c>
      <c r="I31" s="36">
        <f>'[1]вспомогат'!K29</f>
        <v>113.33385804699574</v>
      </c>
      <c r="J31" s="37">
        <f>'[1]вспомогат'!L29</f>
        <v>7937085.540000007</v>
      </c>
    </row>
    <row r="32" spans="1:10" ht="12.75">
      <c r="A32" s="32" t="s">
        <v>34</v>
      </c>
      <c r="B32" s="33">
        <f>'[1]вспомогат'!B30</f>
        <v>28892900</v>
      </c>
      <c r="C32" s="33">
        <f>'[1]вспомогат'!C30</f>
        <v>24638539</v>
      </c>
      <c r="D32" s="38">
        <f>'[1]вспомогат'!D30</f>
        <v>2718393</v>
      </c>
      <c r="E32" s="33">
        <f>'[1]вспомогат'!G30</f>
        <v>29481378.19</v>
      </c>
      <c r="F32" s="38">
        <f>'[1]вспомогат'!H30</f>
        <v>2405040.080000002</v>
      </c>
      <c r="G32" s="39">
        <f>'[1]вспомогат'!I30</f>
        <v>88.47286172381999</v>
      </c>
      <c r="H32" s="35">
        <f>'[1]вспомогат'!J30</f>
        <v>-313352.91999999806</v>
      </c>
      <c r="I32" s="36">
        <f>'[1]вспомогат'!K30</f>
        <v>119.65554528212894</v>
      </c>
      <c r="J32" s="37">
        <f>'[1]вспомогат'!L30</f>
        <v>4842839.190000001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32286908.79</v>
      </c>
      <c r="F33" s="38">
        <f>'[1]вспомогат'!H31</f>
        <v>3001574.2699999996</v>
      </c>
      <c r="G33" s="39">
        <f>'[1]вспомогат'!I31</f>
        <v>108.93907148389381</v>
      </c>
      <c r="H33" s="35">
        <f>'[1]вспомогат'!J31</f>
        <v>246296.26999999955</v>
      </c>
      <c r="I33" s="36">
        <f>'[1]вспомогат'!K31</f>
        <v>116.20174723840569</v>
      </c>
      <c r="J33" s="37">
        <f>'[1]вспомогат'!L31</f>
        <v>4501690.789999999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12955278.55</v>
      </c>
      <c r="F34" s="38">
        <f>'[1]вспомогат'!H32</f>
        <v>887818.5200000014</v>
      </c>
      <c r="G34" s="39">
        <f>'[1]вспомогат'!I32</f>
        <v>79.7932967119881</v>
      </c>
      <c r="H34" s="35">
        <f>'[1]вспомогат'!J32</f>
        <v>-224829.47999999858</v>
      </c>
      <c r="I34" s="36">
        <f>'[1]вспомогат'!K32</f>
        <v>113.83879674583572</v>
      </c>
      <c r="J34" s="37">
        <f>'[1]вспомогат'!L32</f>
        <v>1574906.5500000007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24758382.56</v>
      </c>
      <c r="F35" s="38">
        <f>'[1]вспомогат'!H33</f>
        <v>2279010.5199999996</v>
      </c>
      <c r="G35" s="39">
        <f>'[1]вспомогат'!I33</f>
        <v>87.41845629461761</v>
      </c>
      <c r="H35" s="35">
        <f>'[1]вспомогат'!J33</f>
        <v>-328002.48000000045</v>
      </c>
      <c r="I35" s="36">
        <f>'[1]вспомогат'!K33</f>
        <v>112.4242678640482</v>
      </c>
      <c r="J35" s="37">
        <f>'[1]вспомогат'!L33</f>
        <v>2736106.5599999987</v>
      </c>
    </row>
    <row r="36" spans="1:10" ht="12.75">
      <c r="A36" s="32" t="s">
        <v>38</v>
      </c>
      <c r="B36" s="33">
        <f>'[1]вспомогат'!B34</f>
        <v>21363521</v>
      </c>
      <c r="C36" s="33">
        <f>'[1]вспомогат'!C34</f>
        <v>18038322</v>
      </c>
      <c r="D36" s="38">
        <f>'[1]вспомогат'!D34</f>
        <v>2575933</v>
      </c>
      <c r="E36" s="33">
        <f>'[1]вспомогат'!G34</f>
        <v>23117592.6</v>
      </c>
      <c r="F36" s="38">
        <f>'[1]вспомогат'!H34</f>
        <v>1997549.9700000025</v>
      </c>
      <c r="G36" s="39">
        <f>'[1]вспомогат'!I34</f>
        <v>77.54665862815541</v>
      </c>
      <c r="H36" s="35">
        <f>'[1]вспомогат'!J34</f>
        <v>-578383.0299999975</v>
      </c>
      <c r="I36" s="36">
        <f>'[1]вспомогат'!K34</f>
        <v>128.15822114717767</v>
      </c>
      <c r="J36" s="37">
        <f>'[1]вспомогат'!L34</f>
        <v>5079270.6000000015</v>
      </c>
    </row>
    <row r="37" spans="1:10" ht="12.75">
      <c r="A37" s="32" t="s">
        <v>39</v>
      </c>
      <c r="B37" s="33">
        <f>'[1]вспомогат'!B35</f>
        <v>49705508</v>
      </c>
      <c r="C37" s="33">
        <f>'[1]вспомогат'!C35</f>
        <v>40439294</v>
      </c>
      <c r="D37" s="38">
        <f>'[1]вспомогат'!D35</f>
        <v>5575783</v>
      </c>
      <c r="E37" s="33">
        <f>'[1]вспомогат'!G35</f>
        <v>50723104.43</v>
      </c>
      <c r="F37" s="38">
        <f>'[1]вспомогат'!H35</f>
        <v>3208109.960000001</v>
      </c>
      <c r="G37" s="39">
        <f>'[1]вспомогат'!I35</f>
        <v>57.53649236349408</v>
      </c>
      <c r="H37" s="35">
        <f>'[1]вспомогат'!J35</f>
        <v>-2367673.039999999</v>
      </c>
      <c r="I37" s="36">
        <f>'[1]вспомогат'!K35</f>
        <v>125.43024225398199</v>
      </c>
      <c r="J37" s="37">
        <f>'[1]вспомогат'!L35</f>
        <v>10283810.43</v>
      </c>
    </row>
    <row r="38" spans="1:10" ht="18.75" customHeight="1">
      <c r="A38" s="50" t="s">
        <v>40</v>
      </c>
      <c r="B38" s="41">
        <f>SUM(B18:B37)</f>
        <v>721201813</v>
      </c>
      <c r="C38" s="41">
        <f>SUM(C18:C37)</f>
        <v>611723403</v>
      </c>
      <c r="D38" s="41">
        <f>SUM(D18:D37)</f>
        <v>61690341</v>
      </c>
      <c r="E38" s="41">
        <f>SUM(E18:E37)</f>
        <v>743566272.7699999</v>
      </c>
      <c r="F38" s="41">
        <f>SUM(F18:F37)</f>
        <v>64144283.070000015</v>
      </c>
      <c r="G38" s="42">
        <f>F38/D38*100</f>
        <v>103.97783839450653</v>
      </c>
      <c r="H38" s="41">
        <f>SUM(H18:H37)</f>
        <v>2453942.0700000115</v>
      </c>
      <c r="I38" s="43">
        <f>E38/C38*100</f>
        <v>121.55269344337964</v>
      </c>
      <c r="J38" s="41">
        <f>SUM(J18:J37)</f>
        <v>131842869.77000004</v>
      </c>
    </row>
    <row r="39" spans="1:10" ht="20.25" customHeight="1">
      <c r="A39" s="51" t="s">
        <v>41</v>
      </c>
      <c r="B39" s="52">
        <f>'[1]вспомогат'!B36</f>
        <v>4284597923</v>
      </c>
      <c r="C39" s="52">
        <f>'[1]вспомогат'!C36</f>
        <v>3654637402</v>
      </c>
      <c r="D39" s="52">
        <f>'[1]вспомогат'!D36</f>
        <v>319544924</v>
      </c>
      <c r="E39" s="52">
        <f>'[1]вспомогат'!G36</f>
        <v>3883819041.7600007</v>
      </c>
      <c r="F39" s="52">
        <f>'[1]вспомогат'!H36</f>
        <v>266455911.64000016</v>
      </c>
      <c r="G39" s="53">
        <f>'[1]вспомогат'!I36</f>
        <v>83.3860567411173</v>
      </c>
      <c r="H39" s="52">
        <f>'[1]вспомогат'!J36</f>
        <v>-53089012.35999983</v>
      </c>
      <c r="I39" s="53">
        <f>'[1]вспомогат'!K36</f>
        <v>106.2709816200803</v>
      </c>
      <c r="J39" s="52">
        <f>'[1]вспомогат'!L36</f>
        <v>229181639.76000005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01.01.2015 - 22.10.2015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2015-10-23T04:50:03Z</dcterms:created>
  <dcterms:modified xsi:type="dcterms:W3CDTF">2015-10-23T04:50:47Z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