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<sst xmlns="http://schemas.openxmlformats.org/spreadsheetml/2006/main" count="47" uniqueCount="42">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</sst>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06.10.2015</v>
          </cell>
        </row>
        <row r="6">
          <cell r="G6" t="str">
            <v>Фактично надійшло на 06.10.2015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792791405.1</v>
          </cell>
          <cell r="H10">
            <v>10920042.200000048</v>
          </cell>
          <cell r="I10">
            <v>24.038072902438707</v>
          </cell>
          <cell r="J10">
            <v>-34508067.79999995</v>
          </cell>
          <cell r="K10">
            <v>98.633589499826</v>
          </cell>
          <cell r="L10">
            <v>-10982855.899999976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1622321431</v>
          </cell>
          <cell r="H11">
            <v>25697994.910000086</v>
          </cell>
          <cell r="I11">
            <v>16.165717769837627</v>
          </cell>
          <cell r="J11">
            <v>-133268005.08999991</v>
          </cell>
          <cell r="K11">
            <v>96.30740974898548</v>
          </cell>
          <cell r="L11">
            <v>-62202569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144114206.27</v>
          </cell>
          <cell r="H12">
            <v>2333985.7100000083</v>
          </cell>
          <cell r="I12">
            <v>17.335766817505164</v>
          </cell>
          <cell r="J12">
            <v>-11129426.289999992</v>
          </cell>
          <cell r="K12">
            <v>119.58569596839519</v>
          </cell>
          <cell r="L12">
            <v>23602965.27000001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233096197.06</v>
          </cell>
          <cell r="H13">
            <v>6879212.49000001</v>
          </cell>
          <cell r="I13">
            <v>30.708344907940127</v>
          </cell>
          <cell r="J13">
            <v>-15522556.50999999</v>
          </cell>
          <cell r="K13">
            <v>100.65553561795907</v>
          </cell>
          <cell r="L13">
            <v>1518077.0600000024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169997252.24</v>
          </cell>
          <cell r="H14">
            <v>2351030.3400000036</v>
          </cell>
          <cell r="I14">
            <v>15.907158737998767</v>
          </cell>
          <cell r="J14">
            <v>-12428669.659999996</v>
          </cell>
          <cell r="K14">
            <v>96.1749757946303</v>
          </cell>
          <cell r="L14">
            <v>-6761047.75999999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24118323.47</v>
          </cell>
          <cell r="H15">
            <v>315409.0700000003</v>
          </cell>
          <cell r="I15">
            <v>11.202229229234927</v>
          </cell>
          <cell r="J15">
            <v>-2500182.9299999997</v>
          </cell>
          <cell r="K15">
            <v>93.59768472439755</v>
          </cell>
          <cell r="L15">
            <v>-1649753.5300000012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27260424.07</v>
          </cell>
          <cell r="H16">
            <v>271018.80000000075</v>
          </cell>
          <cell r="I16">
            <v>8.868915397070802</v>
          </cell>
          <cell r="J16">
            <v>-2784809.1999999993</v>
          </cell>
          <cell r="K16">
            <v>102.28747816246968</v>
          </cell>
          <cell r="L16">
            <v>609631.0700000003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98159967.58</v>
          </cell>
          <cell r="H17">
            <v>1010575.4299999923</v>
          </cell>
          <cell r="I17">
            <v>16.215945125678914</v>
          </cell>
          <cell r="J17">
            <v>-5221410.570000008</v>
          </cell>
          <cell r="K17">
            <v>115.93349386001674</v>
          </cell>
          <cell r="L17">
            <v>13490762.579999998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9095764.61</v>
          </cell>
          <cell r="H18">
            <v>12158.269999999553</v>
          </cell>
          <cell r="I18">
            <v>1.7993645089965566</v>
          </cell>
          <cell r="J18">
            <v>-663539.7300000004</v>
          </cell>
          <cell r="K18">
            <v>122.06283218059968</v>
          </cell>
          <cell r="L18">
            <v>1644057.6099999994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20976762.16</v>
          </cell>
          <cell r="H19">
            <v>794209.6000000015</v>
          </cell>
          <cell r="I19">
            <v>34.86305158194349</v>
          </cell>
          <cell r="J19">
            <v>-1483874.3999999985</v>
          </cell>
          <cell r="K19">
            <v>110.34373465147644</v>
          </cell>
          <cell r="L19">
            <v>1966383.1600000001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45038268.11</v>
          </cell>
          <cell r="H20">
            <v>602564.75</v>
          </cell>
          <cell r="I20">
            <v>15.55982361058605</v>
          </cell>
          <cell r="J20">
            <v>-3270003.25</v>
          </cell>
          <cell r="K20">
            <v>115.68191927896365</v>
          </cell>
          <cell r="L20">
            <v>6105418.109999999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37045039.47</v>
          </cell>
          <cell r="H21">
            <v>477991.5399999991</v>
          </cell>
          <cell r="I21">
            <v>15.50324957754516</v>
          </cell>
          <cell r="J21">
            <v>-2605178.460000001</v>
          </cell>
          <cell r="K21">
            <v>106.5657291366416</v>
          </cell>
          <cell r="L21">
            <v>2282419.469999999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48868580.72</v>
          </cell>
          <cell r="H22">
            <v>230332.1799999997</v>
          </cell>
          <cell r="I22">
            <v>6.459486616876949</v>
          </cell>
          <cell r="J22">
            <v>-3335464.8200000003</v>
          </cell>
          <cell r="K22">
            <v>119.574183939994</v>
          </cell>
          <cell r="L22">
            <v>7999741.719999999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25258206.53</v>
          </cell>
          <cell r="H23">
            <v>138762.51999999955</v>
          </cell>
          <cell r="I23">
            <v>5.331811230567044</v>
          </cell>
          <cell r="J23">
            <v>-2463777.4800000004</v>
          </cell>
          <cell r="K23">
            <v>117.72341669171847</v>
          </cell>
          <cell r="L23">
            <v>3802656.530000001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28586204.12</v>
          </cell>
          <cell r="H24">
            <v>1151926.4700000025</v>
          </cell>
          <cell r="I24">
            <v>34.22508859129524</v>
          </cell>
          <cell r="J24">
            <v>-2213810.5299999975</v>
          </cell>
          <cell r="K24">
            <v>129.1461655256563</v>
          </cell>
          <cell r="L24">
            <v>6451436.120000001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42174045.84</v>
          </cell>
          <cell r="H25">
            <v>608659.2700000033</v>
          </cell>
          <cell r="I25">
            <v>31.971932469415478</v>
          </cell>
          <cell r="J25">
            <v>-1295070.7299999967</v>
          </cell>
          <cell r="K25">
            <v>117.15287066305471</v>
          </cell>
          <cell r="L25">
            <v>6174888.840000004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25994892.43</v>
          </cell>
          <cell r="H26">
            <v>668069.5199999996</v>
          </cell>
          <cell r="I26">
            <v>23.03051881187298</v>
          </cell>
          <cell r="J26">
            <v>-2232731.4800000004</v>
          </cell>
          <cell r="K26">
            <v>110.90874435976889</v>
          </cell>
          <cell r="L26">
            <v>2556801.4299999997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19375740.36</v>
          </cell>
          <cell r="H27">
            <v>368587.01999999955</v>
          </cell>
          <cell r="I27">
            <v>20.419043894180618</v>
          </cell>
          <cell r="J27">
            <v>-1436526.9800000004</v>
          </cell>
          <cell r="K27">
            <v>107.02399897305075</v>
          </cell>
          <cell r="L27">
            <v>1271632.3599999994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36523356.77</v>
          </cell>
          <cell r="H28">
            <v>514162.25</v>
          </cell>
          <cell r="I28">
            <v>20.059529522289093</v>
          </cell>
          <cell r="J28">
            <v>-2049019.75</v>
          </cell>
          <cell r="K28">
            <v>106.12468158257458</v>
          </cell>
          <cell r="L28">
            <v>2107840.7700000033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63338977.69</v>
          </cell>
          <cell r="H29">
            <v>968764.9399999976</v>
          </cell>
          <cell r="I29">
            <v>15.040462917738012</v>
          </cell>
          <cell r="J29">
            <v>-5472293.060000002</v>
          </cell>
          <cell r="K29">
            <v>106.40592609265103</v>
          </cell>
          <cell r="L29">
            <v>3813178.6899999976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27344493.02</v>
          </cell>
          <cell r="H30">
            <v>268154.91000000015</v>
          </cell>
          <cell r="I30">
            <v>9.864464409671454</v>
          </cell>
          <cell r="J30">
            <v>-2450238.09</v>
          </cell>
          <cell r="K30">
            <v>110.98260745087198</v>
          </cell>
          <cell r="L30">
            <v>2705954.0199999996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29581272.48</v>
          </cell>
          <cell r="H31">
            <v>295937.9600000009</v>
          </cell>
          <cell r="I31">
            <v>10.740765904565743</v>
          </cell>
          <cell r="J31">
            <v>-2459340.039999999</v>
          </cell>
          <cell r="K31">
            <v>106.46406474118722</v>
          </cell>
          <cell r="L31">
            <v>1796054.4800000004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12152085.65</v>
          </cell>
          <cell r="H32">
            <v>84625.62000000104</v>
          </cell>
          <cell r="I32">
            <v>7.605785477527578</v>
          </cell>
          <cell r="J32">
            <v>-1028022.379999999</v>
          </cell>
          <cell r="K32">
            <v>106.78109335968983</v>
          </cell>
          <cell r="L32">
            <v>771713.6500000004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22857855.13</v>
          </cell>
          <cell r="H33">
            <v>378483.08999999985</v>
          </cell>
          <cell r="I33">
            <v>14.517882726323183</v>
          </cell>
          <cell r="J33">
            <v>-2228529.91</v>
          </cell>
          <cell r="K33">
            <v>103.794245108907</v>
          </cell>
          <cell r="L33">
            <v>835579.129999999</v>
          </cell>
        </row>
        <row r="34">
          <cell r="B34">
            <v>21311521</v>
          </cell>
          <cell r="C34">
            <v>17986322</v>
          </cell>
          <cell r="D34">
            <v>2523933</v>
          </cell>
          <cell r="G34">
            <v>21507333.92</v>
          </cell>
          <cell r="H34">
            <v>387291.29000000283</v>
          </cell>
          <cell r="I34">
            <v>15.3447532085837</v>
          </cell>
          <cell r="J34">
            <v>-2136641.709999997</v>
          </cell>
          <cell r="K34">
            <v>119.57605295846479</v>
          </cell>
          <cell r="L34">
            <v>3521011.920000002</v>
          </cell>
        </row>
        <row r="35">
          <cell r="B35">
            <v>48105508</v>
          </cell>
          <cell r="C35">
            <v>39664294</v>
          </cell>
          <cell r="D35">
            <v>4800783</v>
          </cell>
          <cell r="G35">
            <v>48082742.85</v>
          </cell>
          <cell r="H35">
            <v>567748.3800000027</v>
          </cell>
          <cell r="I35">
            <v>11.8261621073063</v>
          </cell>
          <cell r="J35">
            <v>-4233034.619999997</v>
          </cell>
          <cell r="K35">
            <v>121.22424982529627</v>
          </cell>
          <cell r="L35">
            <v>8418448.850000001</v>
          </cell>
        </row>
        <row r="36">
          <cell r="B36">
            <v>4282945923</v>
          </cell>
          <cell r="C36">
            <v>3653810402</v>
          </cell>
          <cell r="D36">
            <v>318717924</v>
          </cell>
          <cell r="G36">
            <v>3675660828.65</v>
          </cell>
          <cell r="H36">
            <v>58297698.53000016</v>
          </cell>
          <cell r="I36">
            <v>18.291314714386804</v>
          </cell>
          <cell r="J36">
            <v>-260420225.4699998</v>
          </cell>
          <cell r="K36">
            <v>100.5980175281684</v>
          </cell>
          <cell r="L36">
            <v>21850426.65000005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8" sqref="B28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792791405.1</v>
      </c>
      <c r="F10" s="33">
        <f>'[1]вспомогат'!H10</f>
        <v>10920042.200000048</v>
      </c>
      <c r="G10" s="34">
        <f>'[1]вспомогат'!I10</f>
        <v>24.038072902438707</v>
      </c>
      <c r="H10" s="35">
        <f>'[1]вспомогат'!J10</f>
        <v>-34508067.79999995</v>
      </c>
      <c r="I10" s="36">
        <f>'[1]вспомогат'!K10</f>
        <v>98.633589499826</v>
      </c>
      <c r="J10" s="37">
        <f>'[1]вспомогат'!L10</f>
        <v>-10982855.899999976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1622321431</v>
      </c>
      <c r="F12" s="38">
        <f>'[1]вспомогат'!H11</f>
        <v>25697994.910000086</v>
      </c>
      <c r="G12" s="39">
        <f>'[1]вспомогат'!I11</f>
        <v>16.165717769837627</v>
      </c>
      <c r="H12" s="35">
        <f>'[1]вспомогат'!J11</f>
        <v>-133268005.08999991</v>
      </c>
      <c r="I12" s="36">
        <f>'[1]вспомогат'!K11</f>
        <v>96.30740974898548</v>
      </c>
      <c r="J12" s="37">
        <f>'[1]вспомогат'!L11</f>
        <v>-62202569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144114206.27</v>
      </c>
      <c r="F13" s="38">
        <f>'[1]вспомогат'!H12</f>
        <v>2333985.7100000083</v>
      </c>
      <c r="G13" s="39">
        <f>'[1]вспомогат'!I12</f>
        <v>17.335766817505164</v>
      </c>
      <c r="H13" s="35">
        <f>'[1]вспомогат'!J12</f>
        <v>-11129426.289999992</v>
      </c>
      <c r="I13" s="36">
        <f>'[1]вспомогат'!K12</f>
        <v>119.58569596839519</v>
      </c>
      <c r="J13" s="37">
        <f>'[1]вспомогат'!L12</f>
        <v>23602965.27000001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233096197.06</v>
      </c>
      <c r="F14" s="38">
        <f>'[1]вспомогат'!H13</f>
        <v>6879212.49000001</v>
      </c>
      <c r="G14" s="39">
        <f>'[1]вспомогат'!I13</f>
        <v>30.708344907940127</v>
      </c>
      <c r="H14" s="35">
        <f>'[1]вспомогат'!J13</f>
        <v>-15522556.50999999</v>
      </c>
      <c r="I14" s="36">
        <f>'[1]вспомогат'!K13</f>
        <v>100.65553561795907</v>
      </c>
      <c r="J14" s="37">
        <f>'[1]вспомогат'!L13</f>
        <v>1518077.0600000024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169997252.24</v>
      </c>
      <c r="F15" s="38">
        <f>'[1]вспомогат'!H14</f>
        <v>2351030.3400000036</v>
      </c>
      <c r="G15" s="39">
        <f>'[1]вспомогат'!I14</f>
        <v>15.907158737998767</v>
      </c>
      <c r="H15" s="35">
        <f>'[1]вспомогат'!J14</f>
        <v>-12428669.659999996</v>
      </c>
      <c r="I15" s="36">
        <f>'[1]вспомогат'!K14</f>
        <v>96.1749757946303</v>
      </c>
      <c r="J15" s="37">
        <f>'[1]вспомогат'!L14</f>
        <v>-6761047.75999999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24118323.47</v>
      </c>
      <c r="F16" s="38">
        <f>'[1]вспомогат'!H15</f>
        <v>315409.0700000003</v>
      </c>
      <c r="G16" s="39">
        <f>'[1]вспомогат'!I15</f>
        <v>11.202229229234927</v>
      </c>
      <c r="H16" s="35">
        <f>'[1]вспомогат'!J15</f>
        <v>-2500182.9299999997</v>
      </c>
      <c r="I16" s="36">
        <f>'[1]вспомогат'!K15</f>
        <v>93.59768472439755</v>
      </c>
      <c r="J16" s="37">
        <f>'[1]вспомогат'!L15</f>
        <v>-1649753.5300000012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2193647410.0399995</v>
      </c>
      <c r="F17" s="41">
        <f>SUM(F12:F16)</f>
        <v>37577632.52000011</v>
      </c>
      <c r="G17" s="42">
        <f>F17/D17*100</f>
        <v>17.689712581162194</v>
      </c>
      <c r="H17" s="41">
        <f>SUM(H12:H16)</f>
        <v>-174848840.4799999</v>
      </c>
      <c r="I17" s="43">
        <f>E17/C17*100</f>
        <v>97.96831224117196</v>
      </c>
      <c r="J17" s="41">
        <f>SUM(J12:J16)</f>
        <v>-45492327.95999998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27260424.07</v>
      </c>
      <c r="F18" s="45">
        <f>'[1]вспомогат'!H16</f>
        <v>271018.80000000075</v>
      </c>
      <c r="G18" s="46">
        <f>'[1]вспомогат'!I16</f>
        <v>8.868915397070802</v>
      </c>
      <c r="H18" s="47">
        <f>'[1]вспомогат'!J16</f>
        <v>-2784809.1999999993</v>
      </c>
      <c r="I18" s="48">
        <f>'[1]вспомогат'!K16</f>
        <v>102.28747816246968</v>
      </c>
      <c r="J18" s="49">
        <f>'[1]вспомогат'!L16</f>
        <v>609631.0700000003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98159967.58</v>
      </c>
      <c r="F19" s="38">
        <f>'[1]вспомогат'!H17</f>
        <v>1010575.4299999923</v>
      </c>
      <c r="G19" s="39">
        <f>'[1]вспомогат'!I17</f>
        <v>16.215945125678914</v>
      </c>
      <c r="H19" s="35">
        <f>'[1]вспомогат'!J17</f>
        <v>-5221410.570000008</v>
      </c>
      <c r="I19" s="36">
        <f>'[1]вспомогат'!K17</f>
        <v>115.93349386001674</v>
      </c>
      <c r="J19" s="37">
        <f>'[1]вспомогат'!L17</f>
        <v>13490762.579999998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9095764.61</v>
      </c>
      <c r="F20" s="38">
        <f>'[1]вспомогат'!H18</f>
        <v>12158.269999999553</v>
      </c>
      <c r="G20" s="39">
        <f>'[1]вспомогат'!I18</f>
        <v>1.7993645089965566</v>
      </c>
      <c r="H20" s="35">
        <f>'[1]вспомогат'!J18</f>
        <v>-663539.7300000004</v>
      </c>
      <c r="I20" s="36">
        <f>'[1]вспомогат'!K18</f>
        <v>122.06283218059968</v>
      </c>
      <c r="J20" s="37">
        <f>'[1]вспомогат'!L18</f>
        <v>1644057.6099999994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20976762.16</v>
      </c>
      <c r="F21" s="38">
        <f>'[1]вспомогат'!H19</f>
        <v>794209.6000000015</v>
      </c>
      <c r="G21" s="39">
        <f>'[1]вспомогат'!I19</f>
        <v>34.86305158194349</v>
      </c>
      <c r="H21" s="35">
        <f>'[1]вспомогат'!J19</f>
        <v>-1483874.3999999985</v>
      </c>
      <c r="I21" s="36">
        <f>'[1]вспомогат'!K19</f>
        <v>110.34373465147644</v>
      </c>
      <c r="J21" s="37">
        <f>'[1]вспомогат'!L19</f>
        <v>1966383.1600000001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45038268.11</v>
      </c>
      <c r="F22" s="38">
        <f>'[1]вспомогат'!H20</f>
        <v>602564.75</v>
      </c>
      <c r="G22" s="39">
        <f>'[1]вспомогат'!I20</f>
        <v>15.55982361058605</v>
      </c>
      <c r="H22" s="35">
        <f>'[1]вспомогат'!J20</f>
        <v>-3270003.25</v>
      </c>
      <c r="I22" s="36">
        <f>'[1]вспомогат'!K20</f>
        <v>115.68191927896365</v>
      </c>
      <c r="J22" s="37">
        <f>'[1]вспомогат'!L20</f>
        <v>6105418.109999999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37045039.47</v>
      </c>
      <c r="F23" s="38">
        <f>'[1]вспомогат'!H21</f>
        <v>477991.5399999991</v>
      </c>
      <c r="G23" s="39">
        <f>'[1]вспомогат'!I21</f>
        <v>15.50324957754516</v>
      </c>
      <c r="H23" s="35">
        <f>'[1]вспомогат'!J21</f>
        <v>-2605178.460000001</v>
      </c>
      <c r="I23" s="36">
        <f>'[1]вспомогат'!K21</f>
        <v>106.5657291366416</v>
      </c>
      <c r="J23" s="37">
        <f>'[1]вспомогат'!L21</f>
        <v>2282419.469999999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48868580.72</v>
      </c>
      <c r="F24" s="38">
        <f>'[1]вспомогат'!H22</f>
        <v>230332.1799999997</v>
      </c>
      <c r="G24" s="39">
        <f>'[1]вспомогат'!I22</f>
        <v>6.459486616876949</v>
      </c>
      <c r="H24" s="35">
        <f>'[1]вспомогат'!J22</f>
        <v>-3335464.8200000003</v>
      </c>
      <c r="I24" s="36">
        <f>'[1]вспомогат'!K22</f>
        <v>119.574183939994</v>
      </c>
      <c r="J24" s="37">
        <f>'[1]вспомогат'!L22</f>
        <v>7999741.719999999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25258206.53</v>
      </c>
      <c r="F25" s="38">
        <f>'[1]вспомогат'!H23</f>
        <v>138762.51999999955</v>
      </c>
      <c r="G25" s="39">
        <f>'[1]вспомогат'!I23</f>
        <v>5.331811230567044</v>
      </c>
      <c r="H25" s="35">
        <f>'[1]вспомогат'!J23</f>
        <v>-2463777.4800000004</v>
      </c>
      <c r="I25" s="36">
        <f>'[1]вспомогат'!K23</f>
        <v>117.72341669171847</v>
      </c>
      <c r="J25" s="37">
        <f>'[1]вспомогат'!L23</f>
        <v>3802656.530000001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28586204.12</v>
      </c>
      <c r="F26" s="38">
        <f>'[1]вспомогат'!H24</f>
        <v>1151926.4700000025</v>
      </c>
      <c r="G26" s="39">
        <f>'[1]вспомогат'!I24</f>
        <v>34.22508859129524</v>
      </c>
      <c r="H26" s="35">
        <f>'[1]вспомогат'!J24</f>
        <v>-2213810.5299999975</v>
      </c>
      <c r="I26" s="36">
        <f>'[1]вспомогат'!K24</f>
        <v>129.1461655256563</v>
      </c>
      <c r="J26" s="37">
        <f>'[1]вспомогат'!L24</f>
        <v>6451436.120000001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42174045.84</v>
      </c>
      <c r="F27" s="38">
        <f>'[1]вспомогат'!H25</f>
        <v>608659.2700000033</v>
      </c>
      <c r="G27" s="39">
        <f>'[1]вспомогат'!I25</f>
        <v>31.971932469415478</v>
      </c>
      <c r="H27" s="35">
        <f>'[1]вспомогат'!J25</f>
        <v>-1295070.7299999967</v>
      </c>
      <c r="I27" s="36">
        <f>'[1]вспомогат'!K25</f>
        <v>117.15287066305471</v>
      </c>
      <c r="J27" s="37">
        <f>'[1]вспомогат'!L25</f>
        <v>6174888.840000004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25994892.43</v>
      </c>
      <c r="F28" s="38">
        <f>'[1]вспомогат'!H26</f>
        <v>668069.5199999996</v>
      </c>
      <c r="G28" s="39">
        <f>'[1]вспомогат'!I26</f>
        <v>23.03051881187298</v>
      </c>
      <c r="H28" s="35">
        <f>'[1]вспомогат'!J26</f>
        <v>-2232731.4800000004</v>
      </c>
      <c r="I28" s="36">
        <f>'[1]вспомогат'!K26</f>
        <v>110.90874435976889</v>
      </c>
      <c r="J28" s="37">
        <f>'[1]вспомогат'!L26</f>
        <v>2556801.4299999997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19375740.36</v>
      </c>
      <c r="F29" s="38">
        <f>'[1]вспомогат'!H27</f>
        <v>368587.01999999955</v>
      </c>
      <c r="G29" s="39">
        <f>'[1]вспомогат'!I27</f>
        <v>20.419043894180618</v>
      </c>
      <c r="H29" s="35">
        <f>'[1]вспомогат'!J27</f>
        <v>-1436526.9800000004</v>
      </c>
      <c r="I29" s="36">
        <f>'[1]вспомогат'!K27</f>
        <v>107.02399897305075</v>
      </c>
      <c r="J29" s="37">
        <f>'[1]вспомогат'!L27</f>
        <v>1271632.3599999994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36523356.77</v>
      </c>
      <c r="F30" s="38">
        <f>'[1]вспомогат'!H28</f>
        <v>514162.25</v>
      </c>
      <c r="G30" s="39">
        <f>'[1]вспомогат'!I28</f>
        <v>20.059529522289093</v>
      </c>
      <c r="H30" s="35">
        <f>'[1]вспомогат'!J28</f>
        <v>-2049019.75</v>
      </c>
      <c r="I30" s="36">
        <f>'[1]вспомогат'!K28</f>
        <v>106.12468158257458</v>
      </c>
      <c r="J30" s="37">
        <f>'[1]вспомогат'!L28</f>
        <v>2107840.7700000033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63338977.69</v>
      </c>
      <c r="F31" s="38">
        <f>'[1]вспомогат'!H29</f>
        <v>968764.9399999976</v>
      </c>
      <c r="G31" s="39">
        <f>'[1]вспомогат'!I29</f>
        <v>15.040462917738012</v>
      </c>
      <c r="H31" s="35">
        <f>'[1]вспомогат'!J29</f>
        <v>-5472293.060000002</v>
      </c>
      <c r="I31" s="36">
        <f>'[1]вспомогат'!K29</f>
        <v>106.40592609265103</v>
      </c>
      <c r="J31" s="37">
        <f>'[1]вспомогат'!L29</f>
        <v>3813178.6899999976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27344493.02</v>
      </c>
      <c r="F32" s="38">
        <f>'[1]вспомогат'!H30</f>
        <v>268154.91000000015</v>
      </c>
      <c r="G32" s="39">
        <f>'[1]вспомогат'!I30</f>
        <v>9.864464409671454</v>
      </c>
      <c r="H32" s="35">
        <f>'[1]вспомогат'!J30</f>
        <v>-2450238.09</v>
      </c>
      <c r="I32" s="36">
        <f>'[1]вспомогат'!K30</f>
        <v>110.98260745087198</v>
      </c>
      <c r="J32" s="37">
        <f>'[1]вспомогат'!L30</f>
        <v>2705954.0199999996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29581272.48</v>
      </c>
      <c r="F33" s="38">
        <f>'[1]вспомогат'!H31</f>
        <v>295937.9600000009</v>
      </c>
      <c r="G33" s="39">
        <f>'[1]вспомогат'!I31</f>
        <v>10.740765904565743</v>
      </c>
      <c r="H33" s="35">
        <f>'[1]вспомогат'!J31</f>
        <v>-2459340.039999999</v>
      </c>
      <c r="I33" s="36">
        <f>'[1]вспомогат'!K31</f>
        <v>106.46406474118722</v>
      </c>
      <c r="J33" s="37">
        <f>'[1]вспомогат'!L31</f>
        <v>1796054.4800000004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12152085.65</v>
      </c>
      <c r="F34" s="38">
        <f>'[1]вспомогат'!H32</f>
        <v>84625.62000000104</v>
      </c>
      <c r="G34" s="39">
        <f>'[1]вспомогат'!I32</f>
        <v>7.605785477527578</v>
      </c>
      <c r="H34" s="35">
        <f>'[1]вспомогат'!J32</f>
        <v>-1028022.379999999</v>
      </c>
      <c r="I34" s="36">
        <f>'[1]вспомогат'!K32</f>
        <v>106.78109335968983</v>
      </c>
      <c r="J34" s="37">
        <f>'[1]вспомогат'!L32</f>
        <v>771713.6500000004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22857855.13</v>
      </c>
      <c r="F35" s="38">
        <f>'[1]вспомогат'!H33</f>
        <v>378483.08999999985</v>
      </c>
      <c r="G35" s="39">
        <f>'[1]вспомогат'!I33</f>
        <v>14.517882726323183</v>
      </c>
      <c r="H35" s="35">
        <f>'[1]вспомогат'!J33</f>
        <v>-2228529.91</v>
      </c>
      <c r="I35" s="36">
        <f>'[1]вспомогат'!K33</f>
        <v>103.794245108907</v>
      </c>
      <c r="J35" s="37">
        <f>'[1]вспомогат'!L33</f>
        <v>835579.129999999</v>
      </c>
    </row>
    <row r="36" spans="1:10" ht="12.75">
      <c r="A36" s="32" t="s">
        <v>38</v>
      </c>
      <c r="B36" s="33">
        <f>'[1]вспомогат'!B34</f>
        <v>21311521</v>
      </c>
      <c r="C36" s="33">
        <f>'[1]вспомогат'!C34</f>
        <v>17986322</v>
      </c>
      <c r="D36" s="38">
        <f>'[1]вспомогат'!D34</f>
        <v>2523933</v>
      </c>
      <c r="E36" s="33">
        <f>'[1]вспомогат'!G34</f>
        <v>21507333.92</v>
      </c>
      <c r="F36" s="38">
        <f>'[1]вспомогат'!H34</f>
        <v>387291.29000000283</v>
      </c>
      <c r="G36" s="39">
        <f>'[1]вспомогат'!I34</f>
        <v>15.3447532085837</v>
      </c>
      <c r="H36" s="35">
        <f>'[1]вспомогат'!J34</f>
        <v>-2136641.709999997</v>
      </c>
      <c r="I36" s="36">
        <f>'[1]вспомогат'!K34</f>
        <v>119.57605295846479</v>
      </c>
      <c r="J36" s="37">
        <f>'[1]вспомогат'!L34</f>
        <v>3521011.920000002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39664294</v>
      </c>
      <c r="D37" s="38">
        <f>'[1]вспомогат'!D35</f>
        <v>4800783</v>
      </c>
      <c r="E37" s="33">
        <f>'[1]вспомогат'!G35</f>
        <v>48082742.85</v>
      </c>
      <c r="F37" s="38">
        <f>'[1]вспомогат'!H35</f>
        <v>567748.3800000027</v>
      </c>
      <c r="G37" s="39">
        <f>'[1]вспомогат'!I35</f>
        <v>11.8261621073063</v>
      </c>
      <c r="H37" s="35">
        <f>'[1]вспомогат'!J35</f>
        <v>-4233034.619999997</v>
      </c>
      <c r="I37" s="36">
        <f>'[1]вспомогат'!K35</f>
        <v>121.22424982529627</v>
      </c>
      <c r="J37" s="37">
        <f>'[1]вспомогат'!L35</f>
        <v>8418448.850000001</v>
      </c>
    </row>
    <row r="38" spans="1:10" ht="18.75" customHeight="1">
      <c r="A38" s="50" t="s">
        <v>40</v>
      </c>
      <c r="B38" s="41">
        <f>SUM(B18:B37)</f>
        <v>719549813</v>
      </c>
      <c r="C38" s="41">
        <f>SUM(C18:C37)</f>
        <v>610896403</v>
      </c>
      <c r="D38" s="41">
        <f>SUM(D18:D37)</f>
        <v>60863341</v>
      </c>
      <c r="E38" s="41">
        <f>SUM(E18:E37)</f>
        <v>689222013.51</v>
      </c>
      <c r="F38" s="41">
        <f>SUM(F18:F37)</f>
        <v>9800023.810000002</v>
      </c>
      <c r="G38" s="42">
        <f>F38/D38*100</f>
        <v>16.10168559428902</v>
      </c>
      <c r="H38" s="41">
        <f>SUM(H18:H37)</f>
        <v>-51063317.18999999</v>
      </c>
      <c r="I38" s="43">
        <f>E38/C38*100</f>
        <v>112.82142276912374</v>
      </c>
      <c r="J38" s="41">
        <f>SUM(J18:J37)</f>
        <v>78325610.51000002</v>
      </c>
    </row>
    <row r="39" spans="1:10" ht="20.25" customHeight="1">
      <c r="A39" s="51" t="s">
        <v>41</v>
      </c>
      <c r="B39" s="52">
        <f>'[1]вспомогат'!B36</f>
        <v>4282945923</v>
      </c>
      <c r="C39" s="52">
        <f>'[1]вспомогат'!C36</f>
        <v>3653810402</v>
      </c>
      <c r="D39" s="52">
        <f>'[1]вспомогат'!D36</f>
        <v>318717924</v>
      </c>
      <c r="E39" s="52">
        <f>'[1]вспомогат'!G36</f>
        <v>3675660828.65</v>
      </c>
      <c r="F39" s="52">
        <f>'[1]вспомогат'!H36</f>
        <v>58297698.53000016</v>
      </c>
      <c r="G39" s="53">
        <f>'[1]вспомогат'!I36</f>
        <v>18.291314714386804</v>
      </c>
      <c r="H39" s="52">
        <f>'[1]вспомогат'!J36</f>
        <v>-260420225.4699998</v>
      </c>
      <c r="I39" s="53">
        <f>'[1]вспомогат'!K36</f>
        <v>100.5980175281684</v>
      </c>
      <c r="J39" s="52">
        <f>'[1]вспомогат'!L36</f>
        <v>21850426.65000005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01.01.2015 - 06.10.2015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2015-10-07T05:30:31Z</dcterms:created>
  <dcterms:modified xsi:type="dcterms:W3CDTF">2015-10-07T05:31:15Z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