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<sst xmlns="http://schemas.openxmlformats.org/spreadsheetml/2006/main" count="47" uniqueCount="42">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</sst>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01.10.2015</v>
          </cell>
        </row>
        <row r="6">
          <cell r="G6" t="str">
            <v>Фактично надійшло на 01.10.2015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783278762.2</v>
          </cell>
          <cell r="H10">
            <v>1407399.3000000715</v>
          </cell>
          <cell r="I10">
            <v>3.098080241507013</v>
          </cell>
          <cell r="J10">
            <v>-44020710.69999993</v>
          </cell>
          <cell r="K10">
            <v>97.45009266973778</v>
          </cell>
          <cell r="L10">
            <v>-20495498.799999952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1598504406.24</v>
          </cell>
          <cell r="H11">
            <v>1880970.1500000954</v>
          </cell>
          <cell r="I11">
            <v>1.1832531170187934</v>
          </cell>
          <cell r="J11">
            <v>-157085029.8499999</v>
          </cell>
          <cell r="K11">
            <v>94.89353706091454</v>
          </cell>
          <cell r="L11">
            <v>-86019593.75999999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142033064.3</v>
          </cell>
          <cell r="H12">
            <v>252843.74000000954</v>
          </cell>
          <cell r="I12">
            <v>1.8780064072911793</v>
          </cell>
          <cell r="J12">
            <v>-13210568.25999999</v>
          </cell>
          <cell r="K12">
            <v>117.85876829531612</v>
          </cell>
          <cell r="L12">
            <v>21521823.300000012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226275630.19</v>
          </cell>
          <cell r="H13">
            <v>58645.62000000477</v>
          </cell>
          <cell r="I13">
            <v>0.26179012916348154</v>
          </cell>
          <cell r="J13">
            <v>-22343123.379999995</v>
          </cell>
          <cell r="K13">
            <v>97.71028031059238</v>
          </cell>
          <cell r="L13">
            <v>-5302489.810000002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167979326.04</v>
          </cell>
          <cell r="H14">
            <v>333104.1399999857</v>
          </cell>
          <cell r="I14">
            <v>2.2537950026048277</v>
          </cell>
          <cell r="J14">
            <v>-14446595.860000014</v>
          </cell>
          <cell r="K14">
            <v>95.03334555718175</v>
          </cell>
          <cell r="L14">
            <v>-8778973.960000008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23840457.36</v>
          </cell>
          <cell r="H15">
            <v>37542.960000000894</v>
          </cell>
          <cell r="I15">
            <v>1.3333948952831551</v>
          </cell>
          <cell r="J15">
            <v>-2778049.039999999</v>
          </cell>
          <cell r="K15">
            <v>92.51935004695926</v>
          </cell>
          <cell r="L15">
            <v>-1927619.6400000006</v>
          </cell>
        </row>
        <row r="16">
          <cell r="B16">
            <v>31595205</v>
          </cell>
          <cell r="C16">
            <v>26550793</v>
          </cell>
          <cell r="D16">
            <v>2955828</v>
          </cell>
          <cell r="G16">
            <v>27085688.63</v>
          </cell>
          <cell r="H16">
            <v>96283.3599999994</v>
          </cell>
          <cell r="I16">
            <v>3.257407399889283</v>
          </cell>
          <cell r="J16">
            <v>-2859544.6400000006</v>
          </cell>
          <cell r="K16">
            <v>102.01461263322717</v>
          </cell>
          <cell r="L16">
            <v>534895.629999999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97548385.34</v>
          </cell>
          <cell r="H17">
            <v>398993.1899999976</v>
          </cell>
          <cell r="I17">
            <v>6.402344132351992</v>
          </cell>
          <cell r="J17">
            <v>-5832992.810000002</v>
          </cell>
          <cell r="K17">
            <v>115.2111742870386</v>
          </cell>
          <cell r="L17">
            <v>12879180.340000004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9086052.17</v>
          </cell>
          <cell r="H18">
            <v>2445.8300000000745</v>
          </cell>
          <cell r="I18">
            <v>0.3619708804821199</v>
          </cell>
          <cell r="J18">
            <v>-673252.1699999999</v>
          </cell>
          <cell r="K18">
            <v>121.93249372257927</v>
          </cell>
          <cell r="L18">
            <v>1634345.17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20744291.81</v>
          </cell>
          <cell r="H19">
            <v>561739.25</v>
          </cell>
          <cell r="I19">
            <v>24.658408118401255</v>
          </cell>
          <cell r="J19">
            <v>-1716344.75</v>
          </cell>
          <cell r="K19">
            <v>109.12087449703132</v>
          </cell>
          <cell r="L19">
            <v>1733912.8099999987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44518326.91</v>
          </cell>
          <cell r="H20">
            <v>82623.54999999702</v>
          </cell>
          <cell r="I20">
            <v>2.1335596947554443</v>
          </cell>
          <cell r="J20">
            <v>-3789944.450000003</v>
          </cell>
          <cell r="K20">
            <v>114.34643728881908</v>
          </cell>
          <cell r="L20">
            <v>5585476.909999996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36869498.85</v>
          </cell>
          <cell r="H21">
            <v>302450.9200000018</v>
          </cell>
          <cell r="I21">
            <v>9.809738678048948</v>
          </cell>
          <cell r="J21">
            <v>-2780719.079999998</v>
          </cell>
          <cell r="K21">
            <v>106.06075966080807</v>
          </cell>
          <cell r="L21">
            <v>2106878.8500000015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48758228.06</v>
          </cell>
          <cell r="H22">
            <v>119979.52000000328</v>
          </cell>
          <cell r="I22">
            <v>3.364732204329166</v>
          </cell>
          <cell r="J22">
            <v>-3445817.4799999967</v>
          </cell>
          <cell r="K22">
            <v>119.3041673143688</v>
          </cell>
          <cell r="L22">
            <v>7889389.060000002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25161009.93</v>
          </cell>
          <cell r="H23">
            <v>41565.91999999806</v>
          </cell>
          <cell r="I23">
            <v>1.5971289586326458</v>
          </cell>
          <cell r="J23">
            <v>-2560974.080000002</v>
          </cell>
          <cell r="K23">
            <v>117.27040290274545</v>
          </cell>
          <cell r="L23">
            <v>3705459.9299999997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28148006.54</v>
          </cell>
          <cell r="H24">
            <v>713728.8900000006</v>
          </cell>
          <cell r="I24">
            <v>21.2057237389612</v>
          </cell>
          <cell r="J24">
            <v>-2652008.1099999994</v>
          </cell>
          <cell r="K24">
            <v>127.16648550371073</v>
          </cell>
          <cell r="L24">
            <v>6013238.539999999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41667671.24</v>
          </cell>
          <cell r="H25">
            <v>102284.67000000179</v>
          </cell>
          <cell r="I25">
            <v>5.372855919694588</v>
          </cell>
          <cell r="J25">
            <v>-1801445.3299999982</v>
          </cell>
          <cell r="K25">
            <v>115.74624161338001</v>
          </cell>
          <cell r="L25">
            <v>5668514.240000002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25406059.7</v>
          </cell>
          <cell r="H26">
            <v>79236.7899999991</v>
          </cell>
          <cell r="I26">
            <v>2.73154863087813</v>
          </cell>
          <cell r="J26">
            <v>-2821564.210000001</v>
          </cell>
          <cell r="K26">
            <v>108.39645472833091</v>
          </cell>
          <cell r="L26">
            <v>1967968.6999999993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19083164.6</v>
          </cell>
          <cell r="H27">
            <v>76011.26000000164</v>
          </cell>
          <cell r="I27">
            <v>4.210884187923956</v>
          </cell>
          <cell r="J27">
            <v>-1729102.7399999984</v>
          </cell>
          <cell r="K27">
            <v>105.40792509633725</v>
          </cell>
          <cell r="L27">
            <v>979056.6000000015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36161424.16</v>
          </cell>
          <cell r="H28">
            <v>152229.63999999315</v>
          </cell>
          <cell r="I28">
            <v>5.939088211449407</v>
          </cell>
          <cell r="J28">
            <v>-2410952.360000007</v>
          </cell>
          <cell r="K28">
            <v>105.07302624781217</v>
          </cell>
          <cell r="L28">
            <v>1745908.1599999964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62493245.71</v>
          </cell>
          <cell r="H29">
            <v>123032.9600000009</v>
          </cell>
          <cell r="I29">
            <v>1.9101358814033484</v>
          </cell>
          <cell r="J29">
            <v>-6318025.039999999</v>
          </cell>
          <cell r="K29">
            <v>104.98514385333996</v>
          </cell>
          <cell r="L29">
            <v>2967446.710000001</v>
          </cell>
        </row>
        <row r="30">
          <cell r="B30">
            <v>28816900</v>
          </cell>
          <cell r="C30">
            <v>24583039</v>
          </cell>
          <cell r="D30">
            <v>2662893</v>
          </cell>
          <cell r="G30">
            <v>27148494.53</v>
          </cell>
          <cell r="H30">
            <v>72156.42000000179</v>
          </cell>
          <cell r="I30">
            <v>2.709700314657847</v>
          </cell>
          <cell r="J30">
            <v>-2590736.579999998</v>
          </cell>
          <cell r="K30">
            <v>110.43587625598283</v>
          </cell>
          <cell r="L30">
            <v>2565455.530000001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29368935.88</v>
          </cell>
          <cell r="H31">
            <v>83601.3599999994</v>
          </cell>
          <cell r="I31">
            <v>3.0342259474361355</v>
          </cell>
          <cell r="J31">
            <v>-2671676.6400000006</v>
          </cell>
          <cell r="K31">
            <v>105.69985767252213</v>
          </cell>
          <cell r="L31">
            <v>1583717.879999999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12108880.67</v>
          </cell>
          <cell r="H32">
            <v>41420.640000000596</v>
          </cell>
          <cell r="I32">
            <v>3.7227083498105955</v>
          </cell>
          <cell r="J32">
            <v>-1071227.3599999994</v>
          </cell>
          <cell r="K32">
            <v>106.40144865211786</v>
          </cell>
          <cell r="L32">
            <v>728508.6699999999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22643326.61</v>
          </cell>
          <cell r="H33">
            <v>163954.5700000003</v>
          </cell>
          <cell r="I33">
            <v>6.2889816813341675</v>
          </cell>
          <cell r="J33">
            <v>-2443058.4299999997</v>
          </cell>
          <cell r="K33">
            <v>102.82010183688553</v>
          </cell>
          <cell r="L33">
            <v>621050.6099999994</v>
          </cell>
        </row>
        <row r="34">
          <cell r="B34">
            <v>21311521</v>
          </cell>
          <cell r="C34">
            <v>17986322</v>
          </cell>
          <cell r="D34">
            <v>2523933</v>
          </cell>
          <cell r="G34">
            <v>21148379.14</v>
          </cell>
          <cell r="H34">
            <v>28336.51000000164</v>
          </cell>
          <cell r="I34">
            <v>1.1227124491815608</v>
          </cell>
          <cell r="J34">
            <v>-2495596.4899999984</v>
          </cell>
          <cell r="K34">
            <v>117.58034321858577</v>
          </cell>
          <cell r="L34">
            <v>3162057.1400000006</v>
          </cell>
        </row>
        <row r="35">
          <cell r="B35">
            <v>48105508</v>
          </cell>
          <cell r="C35">
            <v>39664294</v>
          </cell>
          <cell r="D35">
            <v>4800783</v>
          </cell>
          <cell r="G35">
            <v>47640985.01</v>
          </cell>
          <cell r="H35">
            <v>125990.5399999991</v>
          </cell>
          <cell r="I35">
            <v>2.6243748155248654</v>
          </cell>
          <cell r="J35">
            <v>-4674792.460000001</v>
          </cell>
          <cell r="K35">
            <v>120.11050797979664</v>
          </cell>
          <cell r="L35">
            <v>7976691.009999998</v>
          </cell>
        </row>
        <row r="36">
          <cell r="B36">
            <v>4282717723</v>
          </cell>
          <cell r="C36">
            <v>3653654902</v>
          </cell>
          <cell r="D36">
            <v>318562424</v>
          </cell>
          <cell r="G36">
            <v>3624701701.82</v>
          </cell>
          <cell r="H36">
            <v>7338571.700000165</v>
          </cell>
          <cell r="I36">
            <v>2.303652642974667</v>
          </cell>
          <cell r="J36">
            <v>-311223852.29999983</v>
          </cell>
          <cell r="K36">
            <v>99.20755514802039</v>
          </cell>
          <cell r="L36">
            <v>-28953200.179999955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783278762.2</v>
      </c>
      <c r="F10" s="33">
        <f>'[1]вспомогат'!H10</f>
        <v>1407399.3000000715</v>
      </c>
      <c r="G10" s="34">
        <f>'[1]вспомогат'!I10</f>
        <v>3.098080241507013</v>
      </c>
      <c r="H10" s="35">
        <f>'[1]вспомогат'!J10</f>
        <v>-44020710.69999993</v>
      </c>
      <c r="I10" s="36">
        <f>'[1]вспомогат'!K10</f>
        <v>97.45009266973778</v>
      </c>
      <c r="J10" s="37">
        <f>'[1]вспомогат'!L10</f>
        <v>-20495498.799999952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1598504406.24</v>
      </c>
      <c r="F12" s="38">
        <f>'[1]вспомогат'!H11</f>
        <v>1880970.1500000954</v>
      </c>
      <c r="G12" s="39">
        <f>'[1]вспомогат'!I11</f>
        <v>1.1832531170187934</v>
      </c>
      <c r="H12" s="35">
        <f>'[1]вспомогат'!J11</f>
        <v>-157085029.8499999</v>
      </c>
      <c r="I12" s="36">
        <f>'[1]вспомогат'!K11</f>
        <v>94.89353706091454</v>
      </c>
      <c r="J12" s="37">
        <f>'[1]вспомогат'!L11</f>
        <v>-86019593.75999999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142033064.3</v>
      </c>
      <c r="F13" s="38">
        <f>'[1]вспомогат'!H12</f>
        <v>252843.74000000954</v>
      </c>
      <c r="G13" s="39">
        <f>'[1]вспомогат'!I12</f>
        <v>1.8780064072911793</v>
      </c>
      <c r="H13" s="35">
        <f>'[1]вспомогат'!J12</f>
        <v>-13210568.25999999</v>
      </c>
      <c r="I13" s="36">
        <f>'[1]вспомогат'!K12</f>
        <v>117.85876829531612</v>
      </c>
      <c r="J13" s="37">
        <f>'[1]вспомогат'!L12</f>
        <v>21521823.300000012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226275630.19</v>
      </c>
      <c r="F14" s="38">
        <f>'[1]вспомогат'!H13</f>
        <v>58645.62000000477</v>
      </c>
      <c r="G14" s="39">
        <f>'[1]вспомогат'!I13</f>
        <v>0.26179012916348154</v>
      </c>
      <c r="H14" s="35">
        <f>'[1]вспомогат'!J13</f>
        <v>-22343123.379999995</v>
      </c>
      <c r="I14" s="36">
        <f>'[1]вспомогат'!K13</f>
        <v>97.71028031059238</v>
      </c>
      <c r="J14" s="37">
        <f>'[1]вспомогат'!L13</f>
        <v>-5302489.810000002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167979326.04</v>
      </c>
      <c r="F15" s="38">
        <f>'[1]вспомогат'!H14</f>
        <v>333104.1399999857</v>
      </c>
      <c r="G15" s="39">
        <f>'[1]вспомогат'!I14</f>
        <v>2.2537950026048277</v>
      </c>
      <c r="H15" s="35">
        <f>'[1]вспомогат'!J14</f>
        <v>-14446595.860000014</v>
      </c>
      <c r="I15" s="36">
        <f>'[1]вспомогат'!K14</f>
        <v>95.03334555718175</v>
      </c>
      <c r="J15" s="37">
        <f>'[1]вспомогат'!L14</f>
        <v>-8778973.960000008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23840457.36</v>
      </c>
      <c r="F16" s="38">
        <f>'[1]вспомогат'!H15</f>
        <v>37542.960000000894</v>
      </c>
      <c r="G16" s="39">
        <f>'[1]вспомогат'!I15</f>
        <v>1.3333948952831551</v>
      </c>
      <c r="H16" s="35">
        <f>'[1]вспомогат'!J15</f>
        <v>-2778049.039999999</v>
      </c>
      <c r="I16" s="36">
        <f>'[1]вспомогат'!K15</f>
        <v>92.51935004695926</v>
      </c>
      <c r="J16" s="37">
        <f>'[1]вспомогат'!L15</f>
        <v>-1927619.6400000006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2158632884.13</v>
      </c>
      <c r="F17" s="41">
        <f>SUM(F12:F16)</f>
        <v>2563106.6100000963</v>
      </c>
      <c r="G17" s="42">
        <f>F17/D17*100</f>
        <v>1.206585306342725</v>
      </c>
      <c r="H17" s="41">
        <f>SUM(H12:H16)</f>
        <v>-209863366.3899999</v>
      </c>
      <c r="I17" s="43">
        <f>E17/C17*100</f>
        <v>96.40456321221342</v>
      </c>
      <c r="J17" s="41">
        <f>SUM(J12:J16)</f>
        <v>-80506853.86999999</v>
      </c>
    </row>
    <row r="18" spans="1:10" ht="20.25" customHeight="1">
      <c r="A18" s="32" t="s">
        <v>20</v>
      </c>
      <c r="B18" s="44">
        <f>'[1]вспомогат'!B16</f>
        <v>31595205</v>
      </c>
      <c r="C18" s="44">
        <f>'[1]вспомогат'!C16</f>
        <v>26550793</v>
      </c>
      <c r="D18" s="45">
        <f>'[1]вспомогат'!D16</f>
        <v>2955828</v>
      </c>
      <c r="E18" s="44">
        <f>'[1]вспомогат'!G16</f>
        <v>27085688.63</v>
      </c>
      <c r="F18" s="45">
        <f>'[1]вспомогат'!H16</f>
        <v>96283.3599999994</v>
      </c>
      <c r="G18" s="46">
        <f>'[1]вспомогат'!I16</f>
        <v>3.257407399889283</v>
      </c>
      <c r="H18" s="47">
        <f>'[1]вспомогат'!J16</f>
        <v>-2859544.6400000006</v>
      </c>
      <c r="I18" s="48">
        <f>'[1]вспомогат'!K16</f>
        <v>102.01461263322717</v>
      </c>
      <c r="J18" s="49">
        <f>'[1]вспомогат'!L16</f>
        <v>534895.629999999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97548385.34</v>
      </c>
      <c r="F19" s="38">
        <f>'[1]вспомогат'!H17</f>
        <v>398993.1899999976</v>
      </c>
      <c r="G19" s="39">
        <f>'[1]вспомогат'!I17</f>
        <v>6.402344132351992</v>
      </c>
      <c r="H19" s="35">
        <f>'[1]вспомогат'!J17</f>
        <v>-5832992.810000002</v>
      </c>
      <c r="I19" s="36">
        <f>'[1]вспомогат'!K17</f>
        <v>115.2111742870386</v>
      </c>
      <c r="J19" s="37">
        <f>'[1]вспомогат'!L17</f>
        <v>12879180.340000004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9086052.17</v>
      </c>
      <c r="F20" s="38">
        <f>'[1]вспомогат'!H18</f>
        <v>2445.8300000000745</v>
      </c>
      <c r="G20" s="39">
        <f>'[1]вспомогат'!I18</f>
        <v>0.3619708804821199</v>
      </c>
      <c r="H20" s="35">
        <f>'[1]вспомогат'!J18</f>
        <v>-673252.1699999999</v>
      </c>
      <c r="I20" s="36">
        <f>'[1]вспомогат'!K18</f>
        <v>121.93249372257927</v>
      </c>
      <c r="J20" s="37">
        <f>'[1]вспомогат'!L18</f>
        <v>1634345.17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20744291.81</v>
      </c>
      <c r="F21" s="38">
        <f>'[1]вспомогат'!H19</f>
        <v>561739.25</v>
      </c>
      <c r="G21" s="39">
        <f>'[1]вспомогат'!I19</f>
        <v>24.658408118401255</v>
      </c>
      <c r="H21" s="35">
        <f>'[1]вспомогат'!J19</f>
        <v>-1716344.75</v>
      </c>
      <c r="I21" s="36">
        <f>'[1]вспомогат'!K19</f>
        <v>109.12087449703132</v>
      </c>
      <c r="J21" s="37">
        <f>'[1]вспомогат'!L19</f>
        <v>1733912.8099999987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44518326.91</v>
      </c>
      <c r="F22" s="38">
        <f>'[1]вспомогат'!H20</f>
        <v>82623.54999999702</v>
      </c>
      <c r="G22" s="39">
        <f>'[1]вспомогат'!I20</f>
        <v>2.1335596947554443</v>
      </c>
      <c r="H22" s="35">
        <f>'[1]вспомогат'!J20</f>
        <v>-3789944.450000003</v>
      </c>
      <c r="I22" s="36">
        <f>'[1]вспомогат'!K20</f>
        <v>114.34643728881908</v>
      </c>
      <c r="J22" s="37">
        <f>'[1]вспомогат'!L20</f>
        <v>5585476.909999996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36869498.85</v>
      </c>
      <c r="F23" s="38">
        <f>'[1]вспомогат'!H21</f>
        <v>302450.9200000018</v>
      </c>
      <c r="G23" s="39">
        <f>'[1]вспомогат'!I21</f>
        <v>9.809738678048948</v>
      </c>
      <c r="H23" s="35">
        <f>'[1]вспомогат'!J21</f>
        <v>-2780719.079999998</v>
      </c>
      <c r="I23" s="36">
        <f>'[1]вспомогат'!K21</f>
        <v>106.06075966080807</v>
      </c>
      <c r="J23" s="37">
        <f>'[1]вспомогат'!L21</f>
        <v>2106878.8500000015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48758228.06</v>
      </c>
      <c r="F24" s="38">
        <f>'[1]вспомогат'!H22</f>
        <v>119979.52000000328</v>
      </c>
      <c r="G24" s="39">
        <f>'[1]вспомогат'!I22</f>
        <v>3.364732204329166</v>
      </c>
      <c r="H24" s="35">
        <f>'[1]вспомогат'!J22</f>
        <v>-3445817.4799999967</v>
      </c>
      <c r="I24" s="36">
        <f>'[1]вспомогат'!K22</f>
        <v>119.3041673143688</v>
      </c>
      <c r="J24" s="37">
        <f>'[1]вспомогат'!L22</f>
        <v>7889389.060000002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25161009.93</v>
      </c>
      <c r="F25" s="38">
        <f>'[1]вспомогат'!H23</f>
        <v>41565.91999999806</v>
      </c>
      <c r="G25" s="39">
        <f>'[1]вспомогат'!I23</f>
        <v>1.5971289586326458</v>
      </c>
      <c r="H25" s="35">
        <f>'[1]вспомогат'!J23</f>
        <v>-2560974.080000002</v>
      </c>
      <c r="I25" s="36">
        <f>'[1]вспомогат'!K23</f>
        <v>117.27040290274545</v>
      </c>
      <c r="J25" s="37">
        <f>'[1]вспомогат'!L23</f>
        <v>3705459.9299999997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28148006.54</v>
      </c>
      <c r="F26" s="38">
        <f>'[1]вспомогат'!H24</f>
        <v>713728.8900000006</v>
      </c>
      <c r="G26" s="39">
        <f>'[1]вспомогат'!I24</f>
        <v>21.2057237389612</v>
      </c>
      <c r="H26" s="35">
        <f>'[1]вспомогат'!J24</f>
        <v>-2652008.1099999994</v>
      </c>
      <c r="I26" s="36">
        <f>'[1]вспомогат'!K24</f>
        <v>127.16648550371073</v>
      </c>
      <c r="J26" s="37">
        <f>'[1]вспомогат'!L24</f>
        <v>6013238.539999999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41667671.24</v>
      </c>
      <c r="F27" s="38">
        <f>'[1]вспомогат'!H25</f>
        <v>102284.67000000179</v>
      </c>
      <c r="G27" s="39">
        <f>'[1]вспомогат'!I25</f>
        <v>5.372855919694588</v>
      </c>
      <c r="H27" s="35">
        <f>'[1]вспомогат'!J25</f>
        <v>-1801445.3299999982</v>
      </c>
      <c r="I27" s="36">
        <f>'[1]вспомогат'!K25</f>
        <v>115.74624161338001</v>
      </c>
      <c r="J27" s="37">
        <f>'[1]вспомогат'!L25</f>
        <v>5668514.240000002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25406059.7</v>
      </c>
      <c r="F28" s="38">
        <f>'[1]вспомогат'!H26</f>
        <v>79236.7899999991</v>
      </c>
      <c r="G28" s="39">
        <f>'[1]вспомогат'!I26</f>
        <v>2.73154863087813</v>
      </c>
      <c r="H28" s="35">
        <f>'[1]вспомогат'!J26</f>
        <v>-2821564.210000001</v>
      </c>
      <c r="I28" s="36">
        <f>'[1]вспомогат'!K26</f>
        <v>108.39645472833091</v>
      </c>
      <c r="J28" s="37">
        <f>'[1]вспомогат'!L26</f>
        <v>1967968.6999999993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19083164.6</v>
      </c>
      <c r="F29" s="38">
        <f>'[1]вспомогат'!H27</f>
        <v>76011.26000000164</v>
      </c>
      <c r="G29" s="39">
        <f>'[1]вспомогат'!I27</f>
        <v>4.210884187923956</v>
      </c>
      <c r="H29" s="35">
        <f>'[1]вспомогат'!J27</f>
        <v>-1729102.7399999984</v>
      </c>
      <c r="I29" s="36">
        <f>'[1]вспомогат'!K27</f>
        <v>105.40792509633725</v>
      </c>
      <c r="J29" s="37">
        <f>'[1]вспомогат'!L27</f>
        <v>979056.6000000015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36161424.16</v>
      </c>
      <c r="F30" s="38">
        <f>'[1]вспомогат'!H28</f>
        <v>152229.63999999315</v>
      </c>
      <c r="G30" s="39">
        <f>'[1]вспомогат'!I28</f>
        <v>5.939088211449407</v>
      </c>
      <c r="H30" s="35">
        <f>'[1]вспомогат'!J28</f>
        <v>-2410952.360000007</v>
      </c>
      <c r="I30" s="36">
        <f>'[1]вспомогат'!K28</f>
        <v>105.07302624781217</v>
      </c>
      <c r="J30" s="37">
        <f>'[1]вспомогат'!L28</f>
        <v>1745908.1599999964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62493245.71</v>
      </c>
      <c r="F31" s="38">
        <f>'[1]вспомогат'!H29</f>
        <v>123032.9600000009</v>
      </c>
      <c r="G31" s="39">
        <f>'[1]вспомогат'!I29</f>
        <v>1.9101358814033484</v>
      </c>
      <c r="H31" s="35">
        <f>'[1]вспомогат'!J29</f>
        <v>-6318025.039999999</v>
      </c>
      <c r="I31" s="36">
        <f>'[1]вспомогат'!K29</f>
        <v>104.98514385333996</v>
      </c>
      <c r="J31" s="37">
        <f>'[1]вспомогат'!L29</f>
        <v>2967446.710000001</v>
      </c>
    </row>
    <row r="32" spans="1:10" ht="12.75">
      <c r="A32" s="32" t="s">
        <v>34</v>
      </c>
      <c r="B32" s="33">
        <f>'[1]вспомогат'!B30</f>
        <v>28816900</v>
      </c>
      <c r="C32" s="33">
        <f>'[1]вспомогат'!C30</f>
        <v>24583039</v>
      </c>
      <c r="D32" s="38">
        <f>'[1]вспомогат'!D30</f>
        <v>2662893</v>
      </c>
      <c r="E32" s="33">
        <f>'[1]вспомогат'!G30</f>
        <v>27148494.53</v>
      </c>
      <c r="F32" s="38">
        <f>'[1]вспомогат'!H30</f>
        <v>72156.42000000179</v>
      </c>
      <c r="G32" s="39">
        <f>'[1]вспомогат'!I30</f>
        <v>2.709700314657847</v>
      </c>
      <c r="H32" s="35">
        <f>'[1]вспомогат'!J30</f>
        <v>-2590736.579999998</v>
      </c>
      <c r="I32" s="36">
        <f>'[1]вспомогат'!K30</f>
        <v>110.43587625598283</v>
      </c>
      <c r="J32" s="37">
        <f>'[1]вспомогат'!L30</f>
        <v>2565455.530000001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29368935.88</v>
      </c>
      <c r="F33" s="38">
        <f>'[1]вспомогат'!H31</f>
        <v>83601.3599999994</v>
      </c>
      <c r="G33" s="39">
        <f>'[1]вспомогат'!I31</f>
        <v>3.0342259474361355</v>
      </c>
      <c r="H33" s="35">
        <f>'[1]вспомогат'!J31</f>
        <v>-2671676.6400000006</v>
      </c>
      <c r="I33" s="36">
        <f>'[1]вспомогат'!K31</f>
        <v>105.69985767252213</v>
      </c>
      <c r="J33" s="37">
        <f>'[1]вспомогат'!L31</f>
        <v>1583717.879999999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12108880.67</v>
      </c>
      <c r="F34" s="38">
        <f>'[1]вспомогат'!H32</f>
        <v>41420.640000000596</v>
      </c>
      <c r="G34" s="39">
        <f>'[1]вспомогат'!I32</f>
        <v>3.7227083498105955</v>
      </c>
      <c r="H34" s="35">
        <f>'[1]вспомогат'!J32</f>
        <v>-1071227.3599999994</v>
      </c>
      <c r="I34" s="36">
        <f>'[1]вспомогат'!K32</f>
        <v>106.40144865211786</v>
      </c>
      <c r="J34" s="37">
        <f>'[1]вспомогат'!L32</f>
        <v>728508.6699999999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22643326.61</v>
      </c>
      <c r="F35" s="38">
        <f>'[1]вспомогат'!H33</f>
        <v>163954.5700000003</v>
      </c>
      <c r="G35" s="39">
        <f>'[1]вспомогат'!I33</f>
        <v>6.2889816813341675</v>
      </c>
      <c r="H35" s="35">
        <f>'[1]вспомогат'!J33</f>
        <v>-2443058.4299999997</v>
      </c>
      <c r="I35" s="36">
        <f>'[1]вспомогат'!K33</f>
        <v>102.82010183688553</v>
      </c>
      <c r="J35" s="37">
        <f>'[1]вспомогат'!L33</f>
        <v>621050.6099999994</v>
      </c>
    </row>
    <row r="36" spans="1:10" ht="12.75">
      <c r="A36" s="32" t="s">
        <v>38</v>
      </c>
      <c r="B36" s="33">
        <f>'[1]вспомогат'!B34</f>
        <v>21311521</v>
      </c>
      <c r="C36" s="33">
        <f>'[1]вспомогат'!C34</f>
        <v>17986322</v>
      </c>
      <c r="D36" s="38">
        <f>'[1]вспомогат'!D34</f>
        <v>2523933</v>
      </c>
      <c r="E36" s="33">
        <f>'[1]вспомогат'!G34</f>
        <v>21148379.14</v>
      </c>
      <c r="F36" s="38">
        <f>'[1]вспомогат'!H34</f>
        <v>28336.51000000164</v>
      </c>
      <c r="G36" s="39">
        <f>'[1]вспомогат'!I34</f>
        <v>1.1227124491815608</v>
      </c>
      <c r="H36" s="35">
        <f>'[1]вспомогат'!J34</f>
        <v>-2495596.4899999984</v>
      </c>
      <c r="I36" s="36">
        <f>'[1]вспомогат'!K34</f>
        <v>117.58034321858577</v>
      </c>
      <c r="J36" s="37">
        <f>'[1]вспомогат'!L34</f>
        <v>3162057.1400000006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39664294</v>
      </c>
      <c r="D37" s="38">
        <f>'[1]вспомогат'!D35</f>
        <v>4800783</v>
      </c>
      <c r="E37" s="33">
        <f>'[1]вспомогат'!G35</f>
        <v>47640985.01</v>
      </c>
      <c r="F37" s="38">
        <f>'[1]вспомогат'!H35</f>
        <v>125990.5399999991</v>
      </c>
      <c r="G37" s="39">
        <f>'[1]вспомогат'!I35</f>
        <v>2.6243748155248654</v>
      </c>
      <c r="H37" s="35">
        <f>'[1]вспомогат'!J35</f>
        <v>-4674792.460000001</v>
      </c>
      <c r="I37" s="36">
        <f>'[1]вспомогат'!K35</f>
        <v>120.11050797979664</v>
      </c>
      <c r="J37" s="37">
        <f>'[1]вспомогат'!L35</f>
        <v>7976691.009999998</v>
      </c>
    </row>
    <row r="38" spans="1:10" ht="18.75" customHeight="1">
      <c r="A38" s="50" t="s">
        <v>40</v>
      </c>
      <c r="B38" s="41">
        <f>SUM(B18:B37)</f>
        <v>719321613</v>
      </c>
      <c r="C38" s="41">
        <f>SUM(C18:C37)</f>
        <v>610740903</v>
      </c>
      <c r="D38" s="41">
        <f>SUM(D18:D37)</f>
        <v>60707841</v>
      </c>
      <c r="E38" s="41">
        <f>SUM(E18:E37)</f>
        <v>682790055.49</v>
      </c>
      <c r="F38" s="41">
        <f>SUM(F18:F37)</f>
        <v>3368065.7899999972</v>
      </c>
      <c r="G38" s="42">
        <f>F38/D38*100</f>
        <v>5.547991387142226</v>
      </c>
      <c r="H38" s="41">
        <f>SUM(H18:H37)</f>
        <v>-57339775.21</v>
      </c>
      <c r="I38" s="43">
        <f>E38/C38*100</f>
        <v>111.79700788601022</v>
      </c>
      <c r="J38" s="41">
        <f>SUM(J18:J37)</f>
        <v>72049152.49000001</v>
      </c>
    </row>
    <row r="39" spans="1:10" ht="20.25" customHeight="1">
      <c r="A39" s="51" t="s">
        <v>41</v>
      </c>
      <c r="B39" s="52">
        <f>'[1]вспомогат'!B36</f>
        <v>4282717723</v>
      </c>
      <c r="C39" s="52">
        <f>'[1]вспомогат'!C36</f>
        <v>3653654902</v>
      </c>
      <c r="D39" s="52">
        <f>'[1]вспомогат'!D36</f>
        <v>318562424</v>
      </c>
      <c r="E39" s="52">
        <f>'[1]вспомогат'!G36</f>
        <v>3624701701.82</v>
      </c>
      <c r="F39" s="52">
        <f>'[1]вспомогат'!H36</f>
        <v>7338571.700000165</v>
      </c>
      <c r="G39" s="53">
        <f>'[1]вспомогат'!I36</f>
        <v>2.303652642974667</v>
      </c>
      <c r="H39" s="52">
        <f>'[1]вспомогат'!J36</f>
        <v>-311223852.29999983</v>
      </c>
      <c r="I39" s="53">
        <f>'[1]вспомогат'!K36</f>
        <v>99.20755514802039</v>
      </c>
      <c r="J39" s="52">
        <f>'[1]вспомогат'!L36</f>
        <v>-28953200.179999955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01.01.2015 - 01.10.2015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2015-10-02T05:23:48Z</dcterms:created>
  <dcterms:modified xsi:type="dcterms:W3CDTF">2015-10-02T05:24:28Z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